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Kodasmäe MS/"/>
    </mc:Choice>
  </mc:AlternateContent>
  <xr:revisionPtr revIDLastSave="772" documentId="13_ncr:1_{527BB10C-8909-4436-9A7C-A24F53E7C016}" xr6:coauthVersionLast="47" xr6:coauthVersionMax="47" xr10:uidLastSave="{D69E3D6D-5E58-4A4B-ABB5-AB8D3633EE4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1" l="1"/>
  <c r="F95" i="11"/>
  <c r="F130" i="11"/>
  <c r="F181" i="11"/>
  <c r="F241" i="11"/>
  <c r="F242" i="11"/>
  <c r="F243" i="11"/>
  <c r="F244" i="11"/>
  <c r="F245" i="11"/>
  <c r="F246" i="11"/>
  <c r="F247" i="11"/>
  <c r="F248" i="11"/>
  <c r="F211" i="11"/>
  <c r="F212" i="11"/>
  <c r="F213" i="11"/>
  <c r="F214" i="11"/>
  <c r="F215" i="11"/>
  <c r="F216" i="11"/>
  <c r="F124" i="11"/>
  <c r="F125" i="11"/>
  <c r="F126" i="11"/>
  <c r="F128" i="11"/>
  <c r="F129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84" i="11"/>
  <c r="F85" i="11"/>
  <c r="F86" i="11"/>
  <c r="F87" i="11"/>
  <c r="F88" i="11"/>
  <c r="F89" i="11"/>
  <c r="E255" i="11" l="1"/>
  <c r="F30" i="11"/>
  <c r="F31" i="11"/>
  <c r="F32" i="11"/>
  <c r="F33" i="11"/>
  <c r="F34" i="11"/>
  <c r="F177" i="11" l="1"/>
  <c r="F67" i="11"/>
  <c r="F60" i="11" l="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253" i="11" l="1"/>
  <c r="F252" i="11"/>
  <c r="F250" i="11"/>
  <c r="F249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2" i="11"/>
  <c r="F221" i="11"/>
  <c r="F219" i="11"/>
  <c r="F218" i="11"/>
  <c r="F217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0" i="11"/>
  <c r="F179" i="11"/>
  <c r="F176" i="11"/>
  <c r="F105" i="11"/>
  <c r="F104" i="11"/>
  <c r="F103" i="11"/>
  <c r="F102" i="11"/>
  <c r="F101" i="11"/>
  <c r="F100" i="11"/>
  <c r="F99" i="11"/>
  <c r="F98" i="11"/>
  <c r="F97" i="11"/>
  <c r="F254" i="11" l="1"/>
  <c r="F223" i="11"/>
  <c r="F25" i="11"/>
  <c r="F26" i="11"/>
  <c r="F27" i="11"/>
  <c r="F62" i="11"/>
  <c r="F2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28" i="11"/>
  <c r="F77" i="11" l="1"/>
  <c r="F78" i="11"/>
  <c r="F79" i="11"/>
  <c r="F80" i="11"/>
  <c r="F81" i="11"/>
  <c r="F82" i="11"/>
  <c r="F83" i="11"/>
  <c r="F90" i="11"/>
  <c r="F91" i="11"/>
  <c r="F63" i="11" l="1"/>
  <c r="F72" i="11" l="1"/>
  <c r="F73" i="11"/>
  <c r="F74" i="11"/>
  <c r="F75" i="11"/>
  <c r="F76" i="11"/>
  <c r="F94" i="11" l="1"/>
  <c r="F93" i="11"/>
  <c r="F68" i="11" l="1"/>
  <c r="F69" i="11" l="1"/>
  <c r="F70" i="11"/>
  <c r="F71" i="11"/>
  <c r="F64" i="11" l="1"/>
  <c r="E256" i="11" l="1"/>
  <c r="E257" i="11" l="1"/>
</calcChain>
</file>

<file path=xl/sharedStrings.xml><?xml version="1.0" encoding="utf-8"?>
<sst xmlns="http://schemas.openxmlformats.org/spreadsheetml/2006/main" count="499" uniqueCount="148">
  <si>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</si>
  <si>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</si>
  <si>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</si>
  <si>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</si>
  <si>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</si>
  <si>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</si>
  <si>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</si>
  <si>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</si>
  <si>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</si>
  <si>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</si>
  <si>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</si>
  <si>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</si>
  <si>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</si>
  <si>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</si>
  <si>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</si>
  <si>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</si>
  <si>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</si>
  <si>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</si>
  <si>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</si>
  <si>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</si>
  <si>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</si>
  <si>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</si>
  <si>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</si>
  <si>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</si>
  <si>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</si>
  <si>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</si>
  <si>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</si>
  <si>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</si>
  <si>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</si>
  <si>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</si>
  <si>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</si>
  <si>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</si>
  <si>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</si>
  <si>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</si>
  <si>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</si>
  <si>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</si>
  <si>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</si>
  <si>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</si>
  <si>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</si>
  <si>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</si>
  <si>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Truupide mahamärkimine</t>
  </si>
  <si>
    <t>2 otsakut</t>
  </si>
  <si>
    <t>RK - Rekonstrueeritava kuivenduskraavi kaeve</t>
  </si>
  <si>
    <t>RE - Rekonstrueeritava eesvoolu kaeve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</si>
  <si>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</si>
  <si>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</si>
  <si>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</si>
  <si>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</si>
  <si>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</si>
  <si>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Uute kraavide ja nõvade mahamärkimine</t>
  </si>
  <si>
    <t>Tee- ja kraavitrassi ning teerajatiste alune kändude juurimine ekskavaatoriga</t>
  </si>
  <si>
    <t>Lamapuidu eemaldamine kraavist</t>
  </si>
  <si>
    <t>Koprapaisude likvideerimine</t>
  </si>
  <si>
    <t>Settebasseini kaeve laialiajamine (60% kaevest)</t>
  </si>
  <si>
    <t>Tee rajatiste mahamärkimine</t>
  </si>
  <si>
    <t>Kruusast teealuse ehitamine koos tihendamisega, H=20 cm, Sorteeritud kruus, Positsioon nr. 4 (+materjal ja vedu karjäärist)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</si>
  <si>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</si>
  <si>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</si>
  <si>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Koordinaatidega seotud teostusjoonise koostamine koos Lubja sisetee, Siniküla-Kodasmäe tee, Vati tee, Õiemetsa tee ja Madise tee (RMK nõuete kohane ja digitaalne)</t>
  </si>
  <si>
    <t>576,7 ha</t>
  </si>
  <si>
    <t>Kodasmäe maaparandussüsteemi rekonstrueerimine</t>
  </si>
  <si>
    <t>Kodasmäe maaparandussüsteemi rekonstrueerimine kokku</t>
  </si>
  <si>
    <t>Lubja sisetee rekonstrueerimine (0,94 km)</t>
  </si>
  <si>
    <t>Lubja sisetee rekonstrueerimine (0,94 km) kokku</t>
  </si>
  <si>
    <t>Vati tee rekonstrueerimine ja ehitamine (2,28 km)</t>
  </si>
  <si>
    <t>Vati tee rekonstrueerimine ja ehitamine (2,28 km) kokku</t>
  </si>
  <si>
    <t>Õiemetsa tee ehitamine (0,36 km)</t>
  </si>
  <si>
    <t>Õiemetsa tee ehitamine (0,36 km) kokku</t>
  </si>
  <si>
    <t>Madise tee ehitamine (0,44 km)</t>
  </si>
  <si>
    <t>Madise tee ehitamine (0,44 km) kokku</t>
  </si>
  <si>
    <t>Lisa 1 - Hinnapakkumuse vorm hankes "Kodasmäe maaparandussüsteemi rekonstrueerimine"</t>
  </si>
  <si>
    <t>Tee- ja kraavitrassi ning teerajatiste alune kändude freesimine ekskavaatoriga</t>
  </si>
  <si>
    <t>Muu voolutakistuse eemaldamine kraavist</t>
  </si>
  <si>
    <t>Settebasseini mahamärkimine</t>
  </si>
  <si>
    <t>Settebasseini kaevamine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</si>
  <si>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</si>
  <si>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 eemaldamine settebasseinist pärast kraavide valmimist, 2 korda</t>
  </si>
  <si>
    <t>Kiviprisma ehitamine settebasseini (kivid Ø 15-30sm)</t>
  </si>
  <si>
    <t>HK - Hooldatava kuivenduskraavi kaeve</t>
  </si>
  <si>
    <t>HN - Hooldatava nõva kaeve</t>
  </si>
  <si>
    <t>HT - Hooldatava teekraavi kaeve</t>
  </si>
  <si>
    <t>Ekspluatatsioonieelne sette eemaldamine ekskavaatoriga (10% põhikaevest)</t>
  </si>
  <si>
    <t>Kaeve laialiajamine (60% kaevest) koos vanade vallide ja rööbaste tasandamisega</t>
  </si>
  <si>
    <t>R/b postidel võrkaia likvideerimine H=1.8 m</t>
  </si>
  <si>
    <t>0,4 kv õhuliini  masti asendamine (ristumine rek Vati teega pk 4+84)</t>
  </si>
  <si>
    <t>Pinnase ära vedamine objekti piires kuni 1km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</si>
  <si>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</si>
  <si>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</si>
  <si>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</si>
  <si>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</si>
  <si>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Di=120 cm plasttruubi torustiku, tüüp 120PT, ehitamine (profileeritud plasttoru, SN8)</t>
  </si>
  <si>
    <t>Di=140 cm plasttruubi torustiku, tüüp 140PT, ehitamine (profileeritud plasttoru, SN8)</t>
  </si>
  <si>
    <t xml:space="preserve">Ø 40 cm plasttruubi mattotsaku ehitamine (tüüp MAO) </t>
  </si>
  <si>
    <t xml:space="preserve">Ø 50-60 cm plasttruubi mattotsaku ehitamine (tüüp MAO) </t>
  </si>
  <si>
    <t xml:space="preserve">Ø 60 cm plasttruubi kiviotsaku kivikindlustusega ehitamine (tüüp KOK) </t>
  </si>
  <si>
    <t xml:space="preserve">Ø 80 cm plasttruubi kiviotsaku kivikindlustusega ehitamine (tüüp KOK) </t>
  </si>
  <si>
    <t xml:space="preserve">Ø 120 cm plasttruubi kiviotsaku kivikindlustusega ehitamine (tüüp KOK) </t>
  </si>
  <si>
    <t xml:space="preserve">Ø 140 cm plasttruubi kiviotsaku kivikindlustusega ehitamine (tüüp KOK) </t>
  </si>
  <si>
    <t>Kruuskatte (purustatud kruus positsioon nr 6) taastamine truupide ehitamisel (+materjal ja vedu karjäärist)</t>
  </si>
  <si>
    <t>Tähispost ja paigaldamine -2tk/truubile</t>
  </si>
  <si>
    <t xml:space="preserve">Ø 20…30 cm truubitoru väljatõstmine </t>
  </si>
  <si>
    <t xml:space="preserve">Ø 50 cm truubitoru väljatõstmine </t>
  </si>
  <si>
    <t xml:space="preserve">Ø 75…80 cm truubitoru väljatõstmine </t>
  </si>
  <si>
    <t xml:space="preserve">Ø 125 cm truubitoru väljatõstmine </t>
  </si>
  <si>
    <t xml:space="preserve">Truubi otsakute lammutamine </t>
  </si>
  <si>
    <t>Truubitorude ja otsakute utiliseerimine</t>
  </si>
  <si>
    <t>Ø 50 cm plasttruubi setetest puhastamine, setet kuni 1/4 Ø</t>
  </si>
  <si>
    <t>Ø 50 cm betoontruubi setetest puhastamine, setet kuni 1/4 Ø</t>
  </si>
  <si>
    <t>Ø 100 cm betoontruubi setetest puhastamine, setet kuni 1/4 Ø</t>
  </si>
  <si>
    <t>Ø 150 cm betoontruubi setetest puhastamine, setet kuni 1/4 Ø</t>
  </si>
  <si>
    <t>Siniküla-Kodasmäe tee rekonstrueerimine ja uuendamine (1,415 km)</t>
  </si>
  <si>
    <t>Siniküla-Kodasmäe tee rekonstrueerimine ja uuendamine (1,415 km) kokku</t>
  </si>
  <si>
    <t>Tee parameetrite ja -elementide mahamärkimine (telg, servad, kraavide siseservad)</t>
  </si>
  <si>
    <t>Olemasoleva tee ja maapinna tasandamine ning töötlemine ühtlaseks aluseks</t>
  </si>
  <si>
    <t xml:space="preserve"> m³</t>
  </si>
  <si>
    <t>Teemulde põikprofiili kujundamine</t>
  </si>
  <si>
    <t>Teemulde tihendamine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</si>
  <si>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</si>
  <si>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ehitustööd koos tihendamisega, Sorteeritud kruus, Positsioon nr. 4 (+materjal ja vedu karjäärist)</t>
  </si>
  <si>
    <t>Kruusast aukude ja vajumite täitmine, koos tihendamisega, Sorteeritud kruus, Positsioon nr. 4 (+materjal ja vedu karjäärist)</t>
  </si>
  <si>
    <t>Mahasõidukoht M3 muldkeha ja katendi ehitamine koos tihendamisega  (L=10 m, R=10 m) s.h.</t>
  </si>
  <si>
    <t>Muldkeha ehitamine, H=20 cm (kohalik pinnas kraavide ja külgreservi kaevest)</t>
  </si>
  <si>
    <t>Kruusast teekatte ehitamine koos tihendamisega, H=40 cm, Sorteeritud kruus, Positsioon nr. 4 (+materjal ja vedu karjäärist)</t>
  </si>
  <si>
    <t>TP-T - T-kujuline tagasipööramise koha muldkeha raadiuste ja katendi ehitamine koos tihendamisega s.h.</t>
  </si>
  <si>
    <t xml:space="preserve">Muldkeha ehitamine juurdeveetavast pinnasest (liiv (k≥0,5m/24h)) H=50sm paigaldamine ja tihendamine (+materjal ja vedu karjäärist) </t>
  </si>
  <si>
    <t>Kruusast teealuse ehitamine koos tihendamisega, H=30 cm, Sorteeritud kruus, Positsioon nr. 4 (+materjal ja vedu karjäärist)</t>
  </si>
  <si>
    <t>Teede T-kujulise ristmiku R-T muldkeha raadiuste ja katendi raadiuste ehitamine koos tihendamisega s.h.</t>
  </si>
  <si>
    <t>Mahasõidukoht M2* muldkeha ja katendi ehitamine koos tihendamisega  (L= 50 m, R= 17.5 m) s.h.</t>
  </si>
  <si>
    <t xml:space="preserve"> m²</t>
  </si>
  <si>
    <t>Mahasõidukoht M5 muldkeha ja katendi ehitamine koos tihendamisega  (L=10 m, R=5 m) s.h.</t>
  </si>
  <si>
    <t>sh muldkeha ehitamine, H=20 cm (kohalik pinnas kraavide ja külgreservi kaevest)</t>
  </si>
  <si>
    <t>Rekonstrueeritava tee ja olemasoleva tee katendi sujuv kokkuviimine 10 m pikkusel lõigul s.h.</t>
  </si>
  <si>
    <t>Olemasoleva katendi väljakaeve koos pealelaadimise ja veoga, H=0-30 cm mahasõidu muldesse</t>
  </si>
  <si>
    <t>Teemulde ehitamine teekraavide pinnasest, olemasolevast muldest ja külgreservist</t>
  </si>
  <si>
    <t>Geokomposiidi (PET- või PP tõmbetugevus MD/CMD ≥50x50 kN/m, geotekstiili kaal ≥150 g/m2, 5,0m lai) paigaldamine teele ja tee rajatistele</t>
  </si>
  <si>
    <t>Tee plaanikõveriku sõidutee sisekülje laiendi rajamine s.h.</t>
  </si>
  <si>
    <t>Geokomposiidi (PET- või PP tõmbetugevus MD/CMD ≥50x50 kN/m, geotekstiili kaal ≥150 g/m2, 5,0m lai) paigaldamine tee rajatistele</t>
  </si>
  <si>
    <t>Kruusast teealuse ehitamine koos tihendamisega, Sorteeritud kruus, Positsioon nr. 4 (+materjal ja vedu karjäärist)</t>
  </si>
  <si>
    <t>Mahasõidukoht M2 katendi ehitamine koos tihendamisega  (L= 30 m, R= 10 m) s.h.</t>
  </si>
  <si>
    <t>TP-T - T-kujuline tagasipööramise koha muldkeha ja katendi ehitamine koos tihendamisega s.h.</t>
  </si>
  <si>
    <t xml:space="preserve">Muldkeha ehitamine juurdeveetavast pinnasest (liiv (k≥0,5m/24h)) H=30sm paigaldamine ja tihendamine (+materjal ja vedu karjäärist) </t>
  </si>
  <si>
    <t>Pinnase kaeve külgreservist (pk 0+20 kuni pk 0+70)</t>
  </si>
  <si>
    <t xml:space="preserve">Teemulde (pk 2+06 kuni pk 3+61) ehitamine juurdeveetavast pinnasest (liiv (k≥0,5m/24h)) paigaldamine ja tihendamine (+materjal ja vedu karjäärist) </t>
  </si>
  <si>
    <t>TP-S - silmusekujuline tagasipööramise koha muldkeha ja katendi ehitamine koos tihendamisega s.h.</t>
  </si>
  <si>
    <t>Teede T-kujulise ristmiku R-T muldkeha ja katendi ehitamine koos tihendamisega s.h.</t>
  </si>
  <si>
    <t xml:space="preserve">Muldkeha ehitamine juurdeveetavast pinnasest (liiv (k≥0,5m/24h)) H=20sm paigaldamine ja tihendamine (+materjal ja vedu karjäärist) </t>
  </si>
  <si>
    <t>RT - Rekonstrueeritava teekraavi kaeve</t>
  </si>
  <si>
    <t>ET - Ehitatava teekraavi kaeve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</si>
</sst>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2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0" borderId="14" xfId="72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30" fillId="0" borderId="14" xfId="5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33" fillId="0" borderId="14" xfId="0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3" fontId="29" fillId="0" borderId="14" xfId="0" applyNumberFormat="1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/>
    </xf>
    <xf numFmtId="0" fontId="2" fillId="0" borderId="14" xfId="74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center" vertical="center"/>
    </xf>
    <xf numFmtId="0" fontId="2" fillId="0" borderId="14" xfId="51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3" fontId="2" fillId="0" borderId="14" xfId="51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horizontal="center" vertical="center"/>
    </xf>
    <xf numFmtId="3" fontId="2" fillId="0" borderId="14" xfId="51" applyNumberFormat="1" applyFont="1" applyBorder="1" applyAlignment="1">
      <alignment vertical="center" wrapText="1"/>
    </xf>
    <xf numFmtId="3" fontId="2" fillId="0" borderId="14" xfId="51" applyNumberFormat="1" applyFont="1" applyBorder="1" applyAlignment="1">
      <alignment horizontal="center" vertical="center"/>
    </xf>
    <xf numFmtId="3" fontId="2" fillId="0" borderId="14" xfId="51" applyNumberFormat="1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 wrapText="1"/>
    </xf>
    <xf numFmtId="3" fontId="3" fillId="0" borderId="14" xfId="51" applyNumberFormat="1" applyFont="1" applyBorder="1" applyAlignment="1">
      <alignment vertical="center" wrapText="1"/>
    </xf>
    <xf numFmtId="3" fontId="30" fillId="0" borderId="14" xfId="51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3" fontId="33" fillId="0" borderId="14" xfId="0" applyNumberFormat="1" applyFont="1" applyBorder="1" applyAlignment="1">
      <alignment horizontal="right" vertical="center" wrapText="1"/>
    </xf>
    <xf numFmtId="3" fontId="3" fillId="0" borderId="14" xfId="51" applyNumberFormat="1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left" vertical="center" wrapText="1"/>
    </xf>
    <xf numFmtId="3" fontId="32" fillId="0" borderId="14" xfId="0" applyNumberFormat="1" applyFont="1" applyBorder="1" applyAlignment="1">
      <alignment horizontal="left" vertical="center" wrapText="1"/>
    </xf>
    <xf numFmtId="3" fontId="30" fillId="0" borderId="44" xfId="51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9" xfId="0" applyFont="1" applyFill="1" applyBorder="1" applyAlignment="1">
      <alignment horizontal="center" vertical="center"/>
    </xf>
    <xf numFmtId="0" fontId="31" fillId="24" borderId="40" xfId="0" applyFont="1" applyFill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4" xr:uid="{AA82E84B-3478-4135-898D-16320E837F5B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70"/>
  <sheetViews>
    <sheetView tabSelected="1" topLeftCell="A124" workbookViewId="0">
      <selection activeCell="B138" sqref="B13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84" t="s">
        <v>70</v>
      </c>
      <c r="B1" s="85"/>
      <c r="C1" s="85"/>
      <c r="D1" s="85"/>
      <c r="E1" s="85"/>
      <c r="F1" s="85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6" t="s">
        <v>3</v>
      </c>
      <c r="B5" s="89" t="s">
        <v>1</v>
      </c>
      <c r="C5" s="89" t="s">
        <v>4</v>
      </c>
      <c r="D5" s="89" t="s">
        <v>5</v>
      </c>
      <c r="E5" s="92" t="s">
        <v>6</v>
      </c>
      <c r="F5" s="95" t="s">
        <v>7</v>
      </c>
    </row>
    <row r="6" spans="1:47" s="4" customFormat="1" ht="13.2" x14ac:dyDescent="0.25">
      <c r="A6" s="87"/>
      <c r="B6" s="90"/>
      <c r="C6" s="90"/>
      <c r="D6" s="90"/>
      <c r="E6" s="93"/>
      <c r="F6" s="96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88"/>
      <c r="B7" s="91"/>
      <c r="C7" s="91"/>
      <c r="D7" s="13" t="s">
        <v>59</v>
      </c>
      <c r="E7" s="94"/>
      <c r="F7" s="97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10" t="s">
        <v>60</v>
      </c>
      <c r="B8" s="111"/>
      <c r="C8" s="111"/>
      <c r="D8" s="111"/>
      <c r="E8" s="111"/>
      <c r="F8" s="112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77" t="s">
        <v>18</v>
      </c>
      <c r="B9" s="78"/>
      <c r="C9" s="78"/>
      <c r="D9" s="78"/>
      <c r="E9" s="78"/>
      <c r="F9" s="79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6" t="s">
        <v>48</v>
      </c>
      <c r="C10" s="40" t="s">
        <v>13</v>
      </c>
      <c r="D10" s="42">
        <v>300</v>
      </c>
      <c r="E10" s="21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6" t="s">
        <v>50</v>
      </c>
      <c r="C11" s="40" t="s">
        <v>26</v>
      </c>
      <c r="D11" s="43">
        <v>39.93</v>
      </c>
      <c r="E11" s="21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6" t="s">
        <v>71</v>
      </c>
      <c r="C12" s="40" t="s">
        <v>26</v>
      </c>
      <c r="D12" s="43">
        <v>1.08</v>
      </c>
      <c r="E12" s="30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36" t="s">
        <v>52</v>
      </c>
      <c r="C13" s="40" t="s">
        <v>14</v>
      </c>
      <c r="D13" s="42">
        <v>5</v>
      </c>
      <c r="E13" s="30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36" t="s">
        <v>72</v>
      </c>
      <c r="C14" s="40" t="s">
        <v>15</v>
      </c>
      <c r="D14" s="42">
        <v>619</v>
      </c>
      <c r="E14" s="30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36" t="s">
        <v>51</v>
      </c>
      <c r="C15" s="40" t="s">
        <v>13</v>
      </c>
      <c r="D15" s="42">
        <v>502</v>
      </c>
      <c r="E15" s="30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4" t="s">
        <v>73</v>
      </c>
      <c r="C16" s="40" t="s">
        <v>14</v>
      </c>
      <c r="D16" s="42">
        <v>6</v>
      </c>
      <c r="E16" s="30"/>
      <c r="F16" s="11">
        <f t="shared" ref="F16:F28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4" t="s">
        <v>74</v>
      </c>
      <c r="C17" s="40" t="s">
        <v>75</v>
      </c>
      <c r="D17" s="45">
        <v>1320</v>
      </c>
      <c r="E17" s="30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4" t="s">
        <v>53</v>
      </c>
      <c r="C18" s="40" t="s">
        <v>75</v>
      </c>
      <c r="D18" s="42">
        <v>792</v>
      </c>
      <c r="E18" s="30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4" t="s">
        <v>76</v>
      </c>
      <c r="C19" s="40" t="s">
        <v>75</v>
      </c>
      <c r="D19" s="42">
        <v>950</v>
      </c>
      <c r="E19" s="30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44" t="s">
        <v>77</v>
      </c>
      <c r="C20" s="40" t="s">
        <v>14</v>
      </c>
      <c r="D20" s="42">
        <v>6</v>
      </c>
      <c r="E20" s="30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1" t="s">
        <v>49</v>
      </c>
      <c r="C21" s="40" t="s">
        <v>15</v>
      </c>
      <c r="D21" s="45">
        <v>1625</v>
      </c>
      <c r="E21" s="30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1" t="s">
        <v>43</v>
      </c>
      <c r="C22" s="40" t="s">
        <v>15</v>
      </c>
      <c r="D22" s="45">
        <v>2426</v>
      </c>
      <c r="E22" s="30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1" t="s">
        <v>42</v>
      </c>
      <c r="C23" s="40" t="s">
        <v>15</v>
      </c>
      <c r="D23" s="45">
        <v>30059</v>
      </c>
      <c r="E23" s="30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1" t="s">
        <v>146</v>
      </c>
      <c r="C24" s="40" t="s">
        <v>15</v>
      </c>
      <c r="D24" s="45">
        <v>11155</v>
      </c>
      <c r="E24" s="30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1" t="s">
        <v>78</v>
      </c>
      <c r="C25" s="40" t="s">
        <v>15</v>
      </c>
      <c r="D25" s="45">
        <v>659</v>
      </c>
      <c r="E25" s="30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1" t="s">
        <v>79</v>
      </c>
      <c r="C26" s="40" t="s">
        <v>15</v>
      </c>
      <c r="D26" s="45">
        <v>795</v>
      </c>
      <c r="E26" s="30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1" t="s">
        <v>147</v>
      </c>
      <c r="C27" s="40" t="s">
        <v>15</v>
      </c>
      <c r="D27" s="45">
        <v>1625</v>
      </c>
      <c r="E27" s="30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1" t="s">
        <v>80</v>
      </c>
      <c r="C28" s="40" t="s">
        <v>15</v>
      </c>
      <c r="D28" s="45">
        <v>659</v>
      </c>
      <c r="E28" s="30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20" t="s">
        <v>81</v>
      </c>
      <c r="C29" s="40" t="s">
        <v>15</v>
      </c>
      <c r="D29" s="45">
        <v>47378</v>
      </c>
      <c r="E29" s="30"/>
      <c r="F29" s="11">
        <f t="shared" ref="F29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20" t="s">
        <v>82</v>
      </c>
      <c r="C30" s="40" t="s">
        <v>15</v>
      </c>
      <c r="D30" s="45">
        <v>47378</v>
      </c>
      <c r="E30" s="30"/>
      <c r="F30" s="11">
        <f t="shared" ref="F30:F34" si="4"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20" t="s">
        <v>85</v>
      </c>
      <c r="C31" s="40" t="s">
        <v>75</v>
      </c>
      <c r="D31" s="42">
        <v>370</v>
      </c>
      <c r="E31" s="30"/>
      <c r="F31" s="11">
        <f t="shared" si="4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5">
      <c r="A32" s="12">
        <v>23</v>
      </c>
      <c r="B32" s="31" t="s">
        <v>45</v>
      </c>
      <c r="C32" s="40" t="s">
        <v>14</v>
      </c>
      <c r="D32" s="42">
        <v>49</v>
      </c>
      <c r="E32" s="30"/>
      <c r="F32" s="11">
        <f t="shared" si="4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24</v>
      </c>
      <c r="B33" s="36" t="s">
        <v>83</v>
      </c>
      <c r="C33" s="40" t="s">
        <v>15</v>
      </c>
      <c r="D33" s="45">
        <v>1460</v>
      </c>
      <c r="E33" s="30"/>
      <c r="F33" s="11">
        <f t="shared" si="4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36" t="s">
        <v>84</v>
      </c>
      <c r="C34" s="40" t="s">
        <v>14</v>
      </c>
      <c r="D34" s="42">
        <v>2</v>
      </c>
      <c r="E34" s="30"/>
      <c r="F34" s="11">
        <f t="shared" si="4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2.6" customHeight="1" x14ac:dyDescent="0.25">
      <c r="A35" s="119" t="s">
        <v>47</v>
      </c>
      <c r="B35" s="120"/>
      <c r="C35" s="120"/>
      <c r="D35" s="120"/>
      <c r="E35" s="120"/>
      <c r="F35" s="121"/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44" t="s">
        <v>40</v>
      </c>
      <c r="C36" s="40" t="s">
        <v>14</v>
      </c>
      <c r="D36" s="42">
        <v>88</v>
      </c>
      <c r="E36" s="30"/>
      <c r="F36" s="11">
        <f t="shared" ref="F36:F47" si="5">SUM(D36*E36)</f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36" t="s">
        <v>86</v>
      </c>
      <c r="C37" s="40" t="s">
        <v>15</v>
      </c>
      <c r="D37" s="42">
        <v>482</v>
      </c>
      <c r="E37" s="30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6" t="s">
        <v>87</v>
      </c>
      <c r="C38" s="40" t="s">
        <v>15</v>
      </c>
      <c r="D38" s="42">
        <v>334</v>
      </c>
      <c r="E38" s="30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36" t="s">
        <v>88</v>
      </c>
      <c r="C39" s="40" t="s">
        <v>15</v>
      </c>
      <c r="D39" s="42">
        <v>46</v>
      </c>
      <c r="E39" s="30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36" t="s">
        <v>89</v>
      </c>
      <c r="C40" s="40" t="s">
        <v>15</v>
      </c>
      <c r="D40" s="42">
        <v>34</v>
      </c>
      <c r="E40" s="30"/>
      <c r="F40" s="11">
        <f t="shared" si="5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21.6" customHeight="1" x14ac:dyDescent="0.25">
      <c r="A41" s="12">
        <v>31</v>
      </c>
      <c r="B41" s="36" t="s">
        <v>90</v>
      </c>
      <c r="C41" s="40" t="s">
        <v>15</v>
      </c>
      <c r="D41" s="42">
        <v>12</v>
      </c>
      <c r="E41" s="30"/>
      <c r="F41" s="11">
        <f t="shared" si="5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21.6" customHeight="1" x14ac:dyDescent="0.25">
      <c r="A42" s="12">
        <v>32</v>
      </c>
      <c r="B42" s="36" t="s">
        <v>91</v>
      </c>
      <c r="C42" s="40" t="s">
        <v>15</v>
      </c>
      <c r="D42" s="42">
        <v>12</v>
      </c>
      <c r="E42" s="30"/>
      <c r="F42" s="11">
        <f t="shared" si="5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36" t="s">
        <v>92</v>
      </c>
      <c r="C43" s="40" t="s">
        <v>41</v>
      </c>
      <c r="D43" s="42">
        <v>48</v>
      </c>
      <c r="E43" s="30"/>
      <c r="F43" s="11">
        <f t="shared" si="5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36" t="s">
        <v>93</v>
      </c>
      <c r="C44" s="40" t="s">
        <v>41</v>
      </c>
      <c r="D44" s="42">
        <v>33</v>
      </c>
      <c r="E44" s="30"/>
      <c r="F44" s="11">
        <f t="shared" si="5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36" t="s">
        <v>94</v>
      </c>
      <c r="C45" s="40" t="s">
        <v>41</v>
      </c>
      <c r="D45" s="42">
        <v>2</v>
      </c>
      <c r="E45" s="10"/>
      <c r="F45" s="11">
        <f t="shared" si="5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36" t="s">
        <v>95</v>
      </c>
      <c r="C46" s="40" t="s">
        <v>41</v>
      </c>
      <c r="D46" s="42">
        <v>3</v>
      </c>
      <c r="E46" s="10"/>
      <c r="F46" s="11">
        <f t="shared" si="5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36" t="s">
        <v>96</v>
      </c>
      <c r="C47" s="40" t="s">
        <v>41</v>
      </c>
      <c r="D47" s="42">
        <v>1</v>
      </c>
      <c r="E47" s="30"/>
      <c r="F47" s="11">
        <f t="shared" si="5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36" t="s">
        <v>97</v>
      </c>
      <c r="C48" s="40" t="s">
        <v>41</v>
      </c>
      <c r="D48" s="42">
        <v>1</v>
      </c>
      <c r="E48" s="30"/>
      <c r="F48" s="11">
        <f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21.6" customHeight="1" x14ac:dyDescent="0.25">
      <c r="A49" s="12">
        <v>39</v>
      </c>
      <c r="B49" s="47" t="s">
        <v>98</v>
      </c>
      <c r="C49" s="40" t="s">
        <v>75</v>
      </c>
      <c r="D49" s="42">
        <v>50</v>
      </c>
      <c r="E49" s="30"/>
      <c r="F49" s="11">
        <f t="shared" ref="F49:F60" si="6">SUM(D49*E49)</f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26" t="s">
        <v>99</v>
      </c>
      <c r="C50" s="40" t="s">
        <v>14</v>
      </c>
      <c r="D50" s="42">
        <v>38</v>
      </c>
      <c r="E50" s="30"/>
      <c r="F50" s="11">
        <f t="shared" si="6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36" t="s">
        <v>100</v>
      </c>
      <c r="C51" s="40" t="s">
        <v>15</v>
      </c>
      <c r="D51" s="42">
        <v>42</v>
      </c>
      <c r="E51" s="30"/>
      <c r="F51" s="11">
        <f t="shared" si="6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36" t="s">
        <v>101</v>
      </c>
      <c r="C52" s="40" t="s">
        <v>15</v>
      </c>
      <c r="D52" s="42">
        <v>329</v>
      </c>
      <c r="E52" s="30"/>
      <c r="F52" s="11">
        <f t="shared" si="6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36" t="s">
        <v>102</v>
      </c>
      <c r="C53" s="40" t="s">
        <v>15</v>
      </c>
      <c r="D53" s="42">
        <v>45</v>
      </c>
      <c r="E53" s="30"/>
      <c r="F53" s="11">
        <f t="shared" si="6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36" t="s">
        <v>103</v>
      </c>
      <c r="C54" s="40" t="s">
        <v>15</v>
      </c>
      <c r="D54" s="42">
        <v>8</v>
      </c>
      <c r="E54" s="30"/>
      <c r="F54" s="11">
        <f t="shared" si="6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36" t="s">
        <v>104</v>
      </c>
      <c r="C55" s="40" t="s">
        <v>75</v>
      </c>
      <c r="D55" s="42">
        <v>19</v>
      </c>
      <c r="E55" s="30"/>
      <c r="F55" s="11">
        <f t="shared" si="6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46</v>
      </c>
      <c r="B56" s="36" t="s">
        <v>105</v>
      </c>
      <c r="C56" s="40" t="s">
        <v>75</v>
      </c>
      <c r="D56" s="42">
        <v>80</v>
      </c>
      <c r="E56" s="30"/>
      <c r="F56" s="11">
        <f t="shared" si="6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47</v>
      </c>
      <c r="B57" s="36" t="s">
        <v>106</v>
      </c>
      <c r="C57" s="40" t="s">
        <v>15</v>
      </c>
      <c r="D57" s="42">
        <v>86</v>
      </c>
      <c r="E57" s="30"/>
      <c r="F57" s="11">
        <f t="shared" si="6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36" t="s">
        <v>107</v>
      </c>
      <c r="C58" s="40" t="s">
        <v>15</v>
      </c>
      <c r="D58" s="42">
        <v>17</v>
      </c>
      <c r="E58" s="30"/>
      <c r="F58" s="11">
        <f t="shared" si="6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49</v>
      </c>
      <c r="B59" s="36" t="s">
        <v>108</v>
      </c>
      <c r="C59" s="40" t="s">
        <v>15</v>
      </c>
      <c r="D59" s="42">
        <v>43</v>
      </c>
      <c r="E59" s="30"/>
      <c r="F59" s="11">
        <f t="shared" si="6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50</v>
      </c>
      <c r="B60" s="36" t="s">
        <v>109</v>
      </c>
      <c r="C60" s="40" t="s">
        <v>15</v>
      </c>
      <c r="D60" s="42">
        <v>30</v>
      </c>
      <c r="E60" s="30"/>
      <c r="F60" s="11">
        <f t="shared" si="6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2.6" customHeight="1" x14ac:dyDescent="0.25">
      <c r="A61" s="77" t="s">
        <v>22</v>
      </c>
      <c r="B61" s="78"/>
      <c r="C61" s="78"/>
      <c r="D61" s="78"/>
      <c r="E61" s="78"/>
      <c r="F61" s="79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</row>
    <row r="62" spans="1:47" s="4" customFormat="1" ht="10.8" customHeight="1" x14ac:dyDescent="0.25">
      <c r="A62" s="12">
        <v>51</v>
      </c>
      <c r="B62" s="20" t="s">
        <v>23</v>
      </c>
      <c r="C62" s="15" t="s">
        <v>14</v>
      </c>
      <c r="D62" s="17">
        <v>14</v>
      </c>
      <c r="E62" s="19"/>
      <c r="F62" s="11">
        <f t="shared" ref="F62:F64" si="7">SUM(D62*E62)</f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</row>
    <row r="63" spans="1:47" s="4" customFormat="1" ht="32.4" customHeight="1" x14ac:dyDescent="0.25">
      <c r="A63" s="12">
        <v>52</v>
      </c>
      <c r="B63" s="20" t="s">
        <v>58</v>
      </c>
      <c r="C63" s="15" t="s">
        <v>14</v>
      </c>
      <c r="D63" s="17">
        <v>1</v>
      </c>
      <c r="E63" s="19"/>
      <c r="F63" s="11">
        <f t="shared" si="7"/>
        <v>0</v>
      </c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</row>
    <row r="64" spans="1:47" s="4" customFormat="1" ht="32.4" customHeight="1" x14ac:dyDescent="0.25">
      <c r="A64" s="12">
        <v>53</v>
      </c>
      <c r="B64" s="20" t="s">
        <v>24</v>
      </c>
      <c r="C64" s="15" t="s">
        <v>25</v>
      </c>
      <c r="D64" s="17">
        <v>1</v>
      </c>
      <c r="E64" s="19"/>
      <c r="F64" s="11">
        <f t="shared" si="7"/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</row>
    <row r="65" spans="1:47" s="4" customFormat="1" ht="12.6" customHeight="1" x14ac:dyDescent="0.25">
      <c r="A65" s="113" t="s">
        <v>61</v>
      </c>
      <c r="B65" s="114"/>
      <c r="C65" s="114"/>
      <c r="D65" s="114"/>
      <c r="E65" s="115"/>
      <c r="F65" s="22">
        <f>SUM(F10:F64)</f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12.6" customHeight="1" x14ac:dyDescent="0.25">
      <c r="A66" s="116" t="s">
        <v>62</v>
      </c>
      <c r="B66" s="117"/>
      <c r="C66" s="117"/>
      <c r="D66" s="117"/>
      <c r="E66" s="117"/>
      <c r="F66" s="118"/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48" t="s">
        <v>112</v>
      </c>
      <c r="C67" s="40" t="s">
        <v>15</v>
      </c>
      <c r="D67" s="49">
        <v>941</v>
      </c>
      <c r="E67" s="10"/>
      <c r="F67" s="11">
        <f>SUM(D67*E67)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10.8" customHeight="1" x14ac:dyDescent="0.25">
      <c r="A68" s="12">
        <v>55</v>
      </c>
      <c r="B68" s="48" t="s">
        <v>54</v>
      </c>
      <c r="C68" s="40" t="s">
        <v>14</v>
      </c>
      <c r="D68" s="42">
        <v>11</v>
      </c>
      <c r="E68" s="10"/>
      <c r="F68" s="11">
        <f t="shared" ref="F68" si="8">SUM(D68*E68)</f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10.8" customHeight="1" x14ac:dyDescent="0.25">
      <c r="A69" s="12">
        <v>56</v>
      </c>
      <c r="B69" s="50" t="s">
        <v>113</v>
      </c>
      <c r="C69" s="51" t="s">
        <v>114</v>
      </c>
      <c r="D69" s="45">
        <v>1474</v>
      </c>
      <c r="E69" s="10"/>
      <c r="F69" s="11">
        <f t="shared" ref="F69:F71" si="9">SUM(D69*E69)</f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0.8" customHeight="1" x14ac:dyDescent="0.25">
      <c r="A70" s="12">
        <v>57</v>
      </c>
      <c r="B70" s="50" t="s">
        <v>115</v>
      </c>
      <c r="C70" s="51" t="s">
        <v>46</v>
      </c>
      <c r="D70" s="45">
        <v>7368</v>
      </c>
      <c r="E70" s="10"/>
      <c r="F70" s="11">
        <f t="shared" si="9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50" t="s">
        <v>116</v>
      </c>
      <c r="C71" s="51" t="s">
        <v>27</v>
      </c>
      <c r="D71" s="54">
        <v>1474</v>
      </c>
      <c r="E71" s="10"/>
      <c r="F71" s="11">
        <f t="shared" si="9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52" t="s">
        <v>38</v>
      </c>
      <c r="C72" s="40" t="s">
        <v>117</v>
      </c>
      <c r="D72" s="45">
        <v>4605</v>
      </c>
      <c r="E72" s="10"/>
      <c r="F72" s="11">
        <f t="shared" ref="F72:F76" si="10">SUM(D72*E72)</f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48" t="s">
        <v>118</v>
      </c>
      <c r="C73" s="40" t="s">
        <v>75</v>
      </c>
      <c r="D73" s="45">
        <v>1464</v>
      </c>
      <c r="E73" s="10"/>
      <c r="F73" s="11">
        <f t="shared" si="10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48" t="s">
        <v>119</v>
      </c>
      <c r="C74" s="40" t="s">
        <v>75</v>
      </c>
      <c r="D74" s="42">
        <v>46</v>
      </c>
      <c r="E74" s="10"/>
      <c r="F74" s="11">
        <f t="shared" si="10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20" t="s">
        <v>57</v>
      </c>
      <c r="C75" s="40" t="s">
        <v>75</v>
      </c>
      <c r="D75" s="42">
        <v>433</v>
      </c>
      <c r="E75" s="10"/>
      <c r="F75" s="11">
        <f t="shared" si="10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39" customFormat="1" ht="21.6" customHeight="1" x14ac:dyDescent="0.25">
      <c r="A76" s="12">
        <v>63</v>
      </c>
      <c r="B76" s="53" t="s">
        <v>120</v>
      </c>
      <c r="C76" s="40" t="s">
        <v>14</v>
      </c>
      <c r="D76" s="49">
        <v>9</v>
      </c>
      <c r="E76" s="10"/>
      <c r="F76" s="11">
        <f t="shared" si="10"/>
        <v>0</v>
      </c>
      <c r="G76" s="38"/>
      <c r="H76" s="38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</row>
    <row r="77" spans="1:47" s="4" customFormat="1" ht="10.8" customHeight="1" x14ac:dyDescent="0.25">
      <c r="A77" s="12">
        <v>64</v>
      </c>
      <c r="B77" s="35" t="s">
        <v>121</v>
      </c>
      <c r="C77" s="40" t="s">
        <v>75</v>
      </c>
      <c r="D77" s="49">
        <v>207</v>
      </c>
      <c r="E77" s="10"/>
      <c r="F77" s="11">
        <f t="shared" ref="F77:F91" si="11">SUM(D77*E77)</f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37" t="s">
        <v>39</v>
      </c>
      <c r="C78" s="40" t="s">
        <v>117</v>
      </c>
      <c r="D78" s="49">
        <v>990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37" t="s">
        <v>122</v>
      </c>
      <c r="C79" s="40" t="s">
        <v>75</v>
      </c>
      <c r="D79" s="49">
        <v>360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53" t="s">
        <v>123</v>
      </c>
      <c r="C80" s="40" t="s">
        <v>14</v>
      </c>
      <c r="D80" s="49">
        <v>1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35" t="s">
        <v>124</v>
      </c>
      <c r="C81" s="40" t="s">
        <v>75</v>
      </c>
      <c r="D81" s="49">
        <v>40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37" t="s">
        <v>39</v>
      </c>
      <c r="C82" s="40" t="s">
        <v>117</v>
      </c>
      <c r="D82" s="49">
        <v>910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70</v>
      </c>
      <c r="B83" s="37" t="s">
        <v>125</v>
      </c>
      <c r="C83" s="40" t="s">
        <v>75</v>
      </c>
      <c r="D83" s="49">
        <v>226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37" t="s">
        <v>56</v>
      </c>
      <c r="C84" s="40" t="s">
        <v>75</v>
      </c>
      <c r="D84" s="49">
        <v>68</v>
      </c>
      <c r="E84" s="10"/>
      <c r="F84" s="11">
        <f t="shared" ref="F84:F89" si="12">SUM(D84*E84)</f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53" t="s">
        <v>126</v>
      </c>
      <c r="C85" s="40" t="s">
        <v>14</v>
      </c>
      <c r="D85" s="49">
        <v>1</v>
      </c>
      <c r="E85" s="10"/>
      <c r="F85" s="11">
        <f t="shared" si="12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73</v>
      </c>
      <c r="B86" s="35" t="s">
        <v>124</v>
      </c>
      <c r="C86" s="40" t="s">
        <v>75</v>
      </c>
      <c r="D86" s="49">
        <v>80</v>
      </c>
      <c r="E86" s="10"/>
      <c r="F86" s="11">
        <f t="shared" si="12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37" t="s">
        <v>39</v>
      </c>
      <c r="C87" s="40" t="s">
        <v>117</v>
      </c>
      <c r="D87" s="49">
        <v>190</v>
      </c>
      <c r="E87" s="10"/>
      <c r="F87" s="11">
        <f t="shared" si="12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75</v>
      </c>
      <c r="B88" s="37" t="s">
        <v>125</v>
      </c>
      <c r="C88" s="40" t="s">
        <v>75</v>
      </c>
      <c r="D88" s="49">
        <v>47</v>
      </c>
      <c r="E88" s="10"/>
      <c r="F88" s="11">
        <f t="shared" si="12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37" t="s">
        <v>56</v>
      </c>
      <c r="C89" s="40" t="s">
        <v>75</v>
      </c>
      <c r="D89" s="49">
        <v>14</v>
      </c>
      <c r="E89" s="10"/>
      <c r="F89" s="11">
        <f t="shared" si="12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77</v>
      </c>
      <c r="B90" s="26" t="s">
        <v>37</v>
      </c>
      <c r="C90" s="33" t="s">
        <v>44</v>
      </c>
      <c r="D90" s="32">
        <v>1</v>
      </c>
      <c r="E90" s="10"/>
      <c r="F90" s="11">
        <f t="shared" si="11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10.8" customHeight="1" x14ac:dyDescent="0.25">
      <c r="A91" s="12">
        <v>78</v>
      </c>
      <c r="B91" s="26" t="s">
        <v>35</v>
      </c>
      <c r="C91" s="34" t="s">
        <v>44</v>
      </c>
      <c r="D91" s="32">
        <v>1</v>
      </c>
      <c r="E91" s="10"/>
      <c r="F91" s="11">
        <f t="shared" si="11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25" customFormat="1" ht="12.6" customHeight="1" x14ac:dyDescent="0.25">
      <c r="A92" s="77" t="s">
        <v>22</v>
      </c>
      <c r="B92" s="78"/>
      <c r="C92" s="78"/>
      <c r="D92" s="78"/>
      <c r="E92" s="78"/>
      <c r="F92" s="79"/>
      <c r="G92" s="24"/>
      <c r="H92" s="24"/>
    </row>
    <row r="93" spans="1:47" s="25" customFormat="1" ht="10.8" customHeight="1" x14ac:dyDescent="0.25">
      <c r="A93" s="12">
        <v>79</v>
      </c>
      <c r="B93" s="26" t="s">
        <v>33</v>
      </c>
      <c r="C93" s="18" t="s">
        <v>25</v>
      </c>
      <c r="D93" s="27">
        <v>2</v>
      </c>
      <c r="E93" s="28"/>
      <c r="F93" s="11">
        <f t="shared" ref="F93:F94" si="13">SUM(D93*E93)</f>
        <v>0</v>
      </c>
      <c r="G93" s="24"/>
      <c r="H93" s="24"/>
    </row>
    <row r="94" spans="1:47" s="25" customFormat="1" ht="10.8" customHeight="1" x14ac:dyDescent="0.25">
      <c r="A94" s="12">
        <v>80</v>
      </c>
      <c r="B94" s="26" t="s">
        <v>34</v>
      </c>
      <c r="C94" s="18" t="s">
        <v>26</v>
      </c>
      <c r="D94" s="29">
        <v>0.38</v>
      </c>
      <c r="E94" s="28"/>
      <c r="F94" s="11">
        <f t="shared" si="13"/>
        <v>0</v>
      </c>
      <c r="G94" s="24"/>
    </row>
    <row r="95" spans="1:47" s="4" customFormat="1" ht="12.6" customHeight="1" thickBot="1" x14ac:dyDescent="0.3">
      <c r="A95" s="72" t="s">
        <v>63</v>
      </c>
      <c r="B95" s="73"/>
      <c r="C95" s="73"/>
      <c r="D95" s="73"/>
      <c r="E95" s="74"/>
      <c r="F95" s="23">
        <f>SUM(F67:F94)</f>
        <v>0</v>
      </c>
      <c r="G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2.6" customHeight="1" x14ac:dyDescent="0.25">
      <c r="A96" s="69" t="s">
        <v>110</v>
      </c>
      <c r="B96" s="75"/>
      <c r="C96" s="75"/>
      <c r="D96" s="75"/>
      <c r="E96" s="75"/>
      <c r="F96" s="76"/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55" t="s">
        <v>112</v>
      </c>
      <c r="C97" s="56" t="s">
        <v>15</v>
      </c>
      <c r="D97" s="45">
        <v>1415</v>
      </c>
      <c r="E97" s="10"/>
      <c r="F97" s="11">
        <f t="shared" ref="F97:F105" si="14">SUM(D97*E97)</f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10.8" customHeight="1" x14ac:dyDescent="0.25">
      <c r="A98" s="12">
        <v>82</v>
      </c>
      <c r="B98" s="55" t="s">
        <v>54</v>
      </c>
      <c r="C98" s="56" t="s">
        <v>14</v>
      </c>
      <c r="D98" s="45">
        <v>8</v>
      </c>
      <c r="E98" s="10"/>
      <c r="F98" s="11">
        <f t="shared" si="14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10.8" customHeight="1" x14ac:dyDescent="0.25">
      <c r="A99" s="12">
        <v>83</v>
      </c>
      <c r="B99" s="57" t="s">
        <v>113</v>
      </c>
      <c r="C99" s="58" t="s">
        <v>114</v>
      </c>
      <c r="D99" s="45">
        <v>797</v>
      </c>
      <c r="E99" s="10"/>
      <c r="F99" s="11">
        <f t="shared" si="14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10.8" customHeight="1" x14ac:dyDescent="0.25">
      <c r="A100" s="12">
        <v>84</v>
      </c>
      <c r="B100" s="57" t="s">
        <v>115</v>
      </c>
      <c r="C100" s="58" t="s">
        <v>46</v>
      </c>
      <c r="D100" s="45">
        <v>7968</v>
      </c>
      <c r="E100" s="10"/>
      <c r="F100" s="11">
        <f t="shared" si="14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10.8" customHeight="1" x14ac:dyDescent="0.25">
      <c r="A101" s="12">
        <v>85</v>
      </c>
      <c r="B101" s="57" t="s">
        <v>116</v>
      </c>
      <c r="C101" s="58" t="s">
        <v>27</v>
      </c>
      <c r="D101" s="54">
        <v>797</v>
      </c>
      <c r="E101" s="10"/>
      <c r="F101" s="11">
        <f t="shared" si="14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59" t="s">
        <v>38</v>
      </c>
      <c r="C102" s="56" t="s">
        <v>117</v>
      </c>
      <c r="D102" s="45">
        <v>4465</v>
      </c>
      <c r="E102" s="10"/>
      <c r="F102" s="11">
        <f t="shared" si="14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55" t="s">
        <v>118</v>
      </c>
      <c r="C103" s="56" t="s">
        <v>75</v>
      </c>
      <c r="D103" s="45">
        <v>920</v>
      </c>
      <c r="E103" s="10"/>
      <c r="F103" s="11">
        <f t="shared" si="14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55" t="s">
        <v>119</v>
      </c>
      <c r="C104" s="56" t="s">
        <v>75</v>
      </c>
      <c r="D104" s="45">
        <v>71</v>
      </c>
      <c r="E104" s="10"/>
      <c r="F104" s="11">
        <f t="shared" si="14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60" t="s">
        <v>57</v>
      </c>
      <c r="C105" s="56" t="s">
        <v>75</v>
      </c>
      <c r="D105" s="45">
        <v>665</v>
      </c>
      <c r="E105" s="10"/>
      <c r="F105" s="11">
        <f t="shared" si="14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61" t="s">
        <v>127</v>
      </c>
      <c r="C106" s="58" t="s">
        <v>14</v>
      </c>
      <c r="D106" s="45">
        <v>1</v>
      </c>
      <c r="E106" s="10"/>
      <c r="F106" s="11">
        <f t="shared" ref="F106:F123" si="15">SUM(D106*E106)</f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62" t="s">
        <v>124</v>
      </c>
      <c r="C107" s="58" t="s">
        <v>114</v>
      </c>
      <c r="D107" s="63">
        <v>240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64" t="s">
        <v>56</v>
      </c>
      <c r="C108" s="58" t="s">
        <v>114</v>
      </c>
      <c r="D108" s="63">
        <v>37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64" t="s">
        <v>125</v>
      </c>
      <c r="C109" s="58" t="s">
        <v>114</v>
      </c>
      <c r="D109" s="63">
        <v>122</v>
      </c>
      <c r="E109" s="10"/>
      <c r="F109" s="11">
        <f t="shared" si="15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64" t="s">
        <v>39</v>
      </c>
      <c r="C110" s="58" t="s">
        <v>128</v>
      </c>
      <c r="D110" s="63">
        <v>455</v>
      </c>
      <c r="E110" s="10"/>
      <c r="F110" s="11">
        <f t="shared" si="15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65" t="s">
        <v>120</v>
      </c>
      <c r="C111" s="56" t="s">
        <v>14</v>
      </c>
      <c r="D111" s="45">
        <v>3</v>
      </c>
      <c r="E111" s="10"/>
      <c r="F111" s="11">
        <f t="shared" si="15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10.8" customHeight="1" x14ac:dyDescent="0.25">
      <c r="A112" s="12">
        <v>96</v>
      </c>
      <c r="B112" s="62" t="s">
        <v>121</v>
      </c>
      <c r="C112" s="56" t="s">
        <v>75</v>
      </c>
      <c r="D112" s="45">
        <v>69</v>
      </c>
      <c r="E112" s="10"/>
      <c r="F112" s="11">
        <f t="shared" si="15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64" t="s">
        <v>39</v>
      </c>
      <c r="C113" s="56" t="s">
        <v>117</v>
      </c>
      <c r="D113" s="45">
        <v>330</v>
      </c>
      <c r="E113" s="10"/>
      <c r="F113" s="11">
        <f t="shared" si="15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64" t="s">
        <v>122</v>
      </c>
      <c r="C114" s="56" t="s">
        <v>75</v>
      </c>
      <c r="D114" s="45">
        <v>120</v>
      </c>
      <c r="E114" s="10"/>
      <c r="F114" s="11">
        <f t="shared" si="15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65" t="s">
        <v>129</v>
      </c>
      <c r="C115" s="56" t="s">
        <v>14</v>
      </c>
      <c r="D115" s="45">
        <v>4</v>
      </c>
      <c r="E115" s="10"/>
      <c r="F115" s="11">
        <f t="shared" si="15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100</v>
      </c>
      <c r="B116" s="62" t="s">
        <v>130</v>
      </c>
      <c r="C116" s="56" t="s">
        <v>75</v>
      </c>
      <c r="D116" s="45">
        <v>64</v>
      </c>
      <c r="E116" s="10"/>
      <c r="F116" s="11">
        <f t="shared" si="15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64" t="s">
        <v>39</v>
      </c>
      <c r="C117" s="56" t="s">
        <v>117</v>
      </c>
      <c r="D117" s="45">
        <v>296</v>
      </c>
      <c r="E117" s="10"/>
      <c r="F117" s="11">
        <f t="shared" si="15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102</v>
      </c>
      <c r="B118" s="64" t="s">
        <v>122</v>
      </c>
      <c r="C118" s="56" t="s">
        <v>75</v>
      </c>
      <c r="D118" s="45">
        <v>104</v>
      </c>
      <c r="E118" s="10"/>
      <c r="F118" s="11">
        <f t="shared" si="15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65" t="s">
        <v>131</v>
      </c>
      <c r="C119" s="56" t="s">
        <v>14</v>
      </c>
      <c r="D119" s="45">
        <v>4</v>
      </c>
      <c r="E119" s="10"/>
      <c r="F119" s="11">
        <f t="shared" si="15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104</v>
      </c>
      <c r="B120" s="62" t="s">
        <v>132</v>
      </c>
      <c r="C120" s="56" t="s">
        <v>75</v>
      </c>
      <c r="D120" s="45">
        <v>32</v>
      </c>
      <c r="E120" s="10"/>
      <c r="F120" s="11">
        <f t="shared" si="15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105</v>
      </c>
      <c r="B121" s="64" t="s">
        <v>39</v>
      </c>
      <c r="C121" s="56" t="s">
        <v>117</v>
      </c>
      <c r="D121" s="45">
        <v>200</v>
      </c>
      <c r="E121" s="10"/>
      <c r="F121" s="11">
        <f t="shared" si="15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64" t="s">
        <v>55</v>
      </c>
      <c r="C122" s="56" t="s">
        <v>75</v>
      </c>
      <c r="D122" s="45">
        <v>41</v>
      </c>
      <c r="E122" s="10"/>
      <c r="F122" s="11">
        <f t="shared" si="15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107</v>
      </c>
      <c r="B123" s="64" t="s">
        <v>56</v>
      </c>
      <c r="C123" s="56" t="s">
        <v>75</v>
      </c>
      <c r="D123" s="45">
        <v>19</v>
      </c>
      <c r="E123" s="10"/>
      <c r="F123" s="11">
        <f t="shared" si="15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108</v>
      </c>
      <c r="B124" s="26" t="s">
        <v>37</v>
      </c>
      <c r="C124" s="33" t="s">
        <v>44</v>
      </c>
      <c r="D124" s="32">
        <v>2</v>
      </c>
      <c r="E124" s="10"/>
      <c r="F124" s="11">
        <f>SUM(D124*E124)</f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10.8" customHeight="1" x14ac:dyDescent="0.25">
      <c r="A125" s="12">
        <v>109</v>
      </c>
      <c r="B125" s="26" t="s">
        <v>35</v>
      </c>
      <c r="C125" s="34" t="s">
        <v>44</v>
      </c>
      <c r="D125" s="32">
        <v>2</v>
      </c>
      <c r="E125" s="10"/>
      <c r="F125" s="11">
        <f>SUM(D125*E125)</f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110</v>
      </c>
      <c r="B126" s="26" t="s">
        <v>36</v>
      </c>
      <c r="C126" s="34" t="s">
        <v>44</v>
      </c>
      <c r="D126" s="32">
        <v>4</v>
      </c>
      <c r="E126" s="10"/>
      <c r="F126" s="11">
        <f>SUM(D126*E126)</f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25" customFormat="1" ht="12.6" customHeight="1" x14ac:dyDescent="0.25">
      <c r="A127" s="69" t="s">
        <v>22</v>
      </c>
      <c r="B127" s="70"/>
      <c r="C127" s="70"/>
      <c r="D127" s="70"/>
      <c r="E127" s="70"/>
      <c r="F127" s="71"/>
      <c r="G127" s="24"/>
      <c r="H127" s="24"/>
    </row>
    <row r="128" spans="1:47" s="25" customFormat="1" ht="10.8" customHeight="1" x14ac:dyDescent="0.25">
      <c r="A128" s="12">
        <v>111</v>
      </c>
      <c r="B128" s="26" t="s">
        <v>33</v>
      </c>
      <c r="C128" s="18" t="s">
        <v>25</v>
      </c>
      <c r="D128" s="27">
        <v>4</v>
      </c>
      <c r="E128" s="28"/>
      <c r="F128" s="11">
        <f t="shared" ref="F128:F129" si="16">SUM(D128*E128)</f>
        <v>0</v>
      </c>
      <c r="G128" s="24"/>
      <c r="H128" s="24"/>
    </row>
    <row r="129" spans="1:47" s="25" customFormat="1" ht="10.8" customHeight="1" x14ac:dyDescent="0.25">
      <c r="A129" s="12">
        <v>112</v>
      </c>
      <c r="B129" s="26" t="s">
        <v>34</v>
      </c>
      <c r="C129" s="18" t="s">
        <v>26</v>
      </c>
      <c r="D129" s="29">
        <v>0.36</v>
      </c>
      <c r="E129" s="28"/>
      <c r="F129" s="11">
        <f t="shared" si="16"/>
        <v>0</v>
      </c>
      <c r="G129" s="24"/>
    </row>
    <row r="130" spans="1:47" s="4" customFormat="1" ht="12.6" customHeight="1" thickBot="1" x14ac:dyDescent="0.3">
      <c r="A130" s="72" t="s">
        <v>111</v>
      </c>
      <c r="B130" s="73"/>
      <c r="C130" s="73"/>
      <c r="D130" s="73"/>
      <c r="E130" s="74"/>
      <c r="F130" s="23">
        <f>SUM(F97:F129)</f>
        <v>0</v>
      </c>
      <c r="G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12.6" customHeight="1" x14ac:dyDescent="0.25">
      <c r="A131" s="80" t="s">
        <v>64</v>
      </c>
      <c r="B131" s="81"/>
      <c r="C131" s="81"/>
      <c r="D131" s="81"/>
      <c r="E131" s="81"/>
      <c r="F131" s="82"/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113</v>
      </c>
      <c r="B132" s="55" t="s">
        <v>112</v>
      </c>
      <c r="C132" s="56" t="s">
        <v>15</v>
      </c>
      <c r="D132" s="45">
        <v>2284</v>
      </c>
      <c r="E132" s="10"/>
      <c r="F132" s="11">
        <f t="shared" ref="F132:F176" si="17">SUM(D132*E132)</f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10.8" customHeight="1" x14ac:dyDescent="0.25">
      <c r="A133" s="12">
        <v>114</v>
      </c>
      <c r="B133" s="55" t="s">
        <v>54</v>
      </c>
      <c r="C133" s="56" t="s">
        <v>14</v>
      </c>
      <c r="D133" s="45">
        <v>20</v>
      </c>
      <c r="E133" s="10"/>
      <c r="F133" s="11">
        <f t="shared" si="17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115</v>
      </c>
      <c r="B134" s="57" t="s">
        <v>113</v>
      </c>
      <c r="C134" s="58" t="s">
        <v>114</v>
      </c>
      <c r="D134" s="45">
        <v>810</v>
      </c>
      <c r="E134" s="10"/>
      <c r="F134" s="11">
        <f t="shared" si="17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21.6" customHeight="1" x14ac:dyDescent="0.25">
      <c r="A135" s="12">
        <v>116</v>
      </c>
      <c r="B135" s="57" t="s">
        <v>133</v>
      </c>
      <c r="C135" s="58" t="s">
        <v>27</v>
      </c>
      <c r="D135" s="45">
        <v>2489</v>
      </c>
      <c r="E135" s="10"/>
      <c r="F135" s="11">
        <f t="shared" si="17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4" customFormat="1" ht="10.8" customHeight="1" x14ac:dyDescent="0.25">
      <c r="A136" s="12">
        <v>117</v>
      </c>
      <c r="B136" s="57" t="s">
        <v>115</v>
      </c>
      <c r="C136" s="58" t="s">
        <v>46</v>
      </c>
      <c r="D136" s="45">
        <v>15412</v>
      </c>
      <c r="E136" s="10"/>
      <c r="F136" s="11">
        <f t="shared" si="17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47" s="4" customFormat="1" ht="10.8" customHeight="1" x14ac:dyDescent="0.25">
      <c r="A137" s="12">
        <v>118</v>
      </c>
      <c r="B137" s="57" t="s">
        <v>116</v>
      </c>
      <c r="C137" s="58" t="s">
        <v>27</v>
      </c>
      <c r="D137" s="54">
        <v>3299</v>
      </c>
      <c r="E137" s="10"/>
      <c r="F137" s="11">
        <f t="shared" si="17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47" s="4" customFormat="1" ht="21.6" customHeight="1" x14ac:dyDescent="0.25">
      <c r="A138" s="12">
        <v>119</v>
      </c>
      <c r="B138" s="59" t="s">
        <v>38</v>
      </c>
      <c r="C138" s="56" t="s">
        <v>117</v>
      </c>
      <c r="D138" s="45">
        <v>7860</v>
      </c>
      <c r="E138" s="10"/>
      <c r="F138" s="11">
        <f t="shared" si="17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21.6" customHeight="1" x14ac:dyDescent="0.25">
      <c r="A139" s="12">
        <v>120</v>
      </c>
      <c r="B139" s="66" t="s">
        <v>134</v>
      </c>
      <c r="C139" s="56" t="s">
        <v>117</v>
      </c>
      <c r="D139" s="45">
        <v>3460</v>
      </c>
      <c r="E139" s="10"/>
      <c r="F139" s="11">
        <f t="shared" si="17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21.6" customHeight="1" x14ac:dyDescent="0.25">
      <c r="A140" s="12">
        <v>121</v>
      </c>
      <c r="B140" s="55" t="s">
        <v>118</v>
      </c>
      <c r="C140" s="56" t="s">
        <v>75</v>
      </c>
      <c r="D140" s="45">
        <v>2844</v>
      </c>
      <c r="E140" s="10"/>
      <c r="F140" s="11">
        <f t="shared" si="17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21.6" customHeight="1" x14ac:dyDescent="0.25">
      <c r="A141" s="12">
        <v>122</v>
      </c>
      <c r="B141" s="55" t="s">
        <v>119</v>
      </c>
      <c r="C141" s="56" t="s">
        <v>75</v>
      </c>
      <c r="D141" s="45">
        <v>114</v>
      </c>
      <c r="E141" s="10"/>
      <c r="F141" s="11">
        <f t="shared" si="17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21.6" customHeight="1" x14ac:dyDescent="0.25">
      <c r="A142" s="12">
        <v>123</v>
      </c>
      <c r="B142" s="60" t="s">
        <v>57</v>
      </c>
      <c r="C142" s="56" t="s">
        <v>75</v>
      </c>
      <c r="D142" s="45">
        <v>1064</v>
      </c>
      <c r="E142" s="10"/>
      <c r="F142" s="11">
        <f t="shared" si="17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10.8" customHeight="1" x14ac:dyDescent="0.25">
      <c r="A143" s="12">
        <v>124</v>
      </c>
      <c r="B143" s="67" t="s">
        <v>135</v>
      </c>
      <c r="C143" s="56" t="s">
        <v>14</v>
      </c>
      <c r="D143" s="45">
        <v>5</v>
      </c>
      <c r="E143" s="10"/>
      <c r="F143" s="11">
        <f t="shared" si="17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125</v>
      </c>
      <c r="B144" s="64" t="s">
        <v>39</v>
      </c>
      <c r="C144" s="56" t="s">
        <v>117</v>
      </c>
      <c r="D144" s="45">
        <v>259.39999999999998</v>
      </c>
      <c r="E144" s="10"/>
      <c r="F144" s="11">
        <f t="shared" si="17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126</v>
      </c>
      <c r="B145" s="68" t="s">
        <v>136</v>
      </c>
      <c r="C145" s="56" t="s">
        <v>117</v>
      </c>
      <c r="D145" s="45">
        <v>75.599999999999994</v>
      </c>
      <c r="E145" s="10"/>
      <c r="F145" s="11">
        <f t="shared" si="17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127</v>
      </c>
      <c r="B146" s="64" t="s">
        <v>137</v>
      </c>
      <c r="C146" s="56" t="s">
        <v>75</v>
      </c>
      <c r="D146" s="45">
        <v>66</v>
      </c>
      <c r="E146" s="10"/>
      <c r="F146" s="11">
        <f t="shared" si="17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21.6" customHeight="1" x14ac:dyDescent="0.25">
      <c r="A147" s="12">
        <v>128</v>
      </c>
      <c r="B147" s="64" t="s">
        <v>56</v>
      </c>
      <c r="C147" s="56" t="s">
        <v>75</v>
      </c>
      <c r="D147" s="45">
        <v>28</v>
      </c>
      <c r="E147" s="10"/>
      <c r="F147" s="11">
        <f t="shared" si="17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21.6" customHeight="1" x14ac:dyDescent="0.25">
      <c r="A148" s="12">
        <v>129</v>
      </c>
      <c r="B148" s="61" t="s">
        <v>138</v>
      </c>
      <c r="C148" s="58" t="s">
        <v>14</v>
      </c>
      <c r="D148" s="45">
        <v>1</v>
      </c>
      <c r="E148" s="10"/>
      <c r="F148" s="11">
        <f t="shared" si="17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130</v>
      </c>
      <c r="B149" s="64" t="s">
        <v>56</v>
      </c>
      <c r="C149" s="58" t="s">
        <v>114</v>
      </c>
      <c r="D149" s="63">
        <v>19</v>
      </c>
      <c r="E149" s="10"/>
      <c r="F149" s="11">
        <f t="shared" si="17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131</v>
      </c>
      <c r="B150" s="64" t="s">
        <v>55</v>
      </c>
      <c r="C150" s="58" t="s">
        <v>114</v>
      </c>
      <c r="D150" s="63">
        <v>40</v>
      </c>
      <c r="E150" s="10"/>
      <c r="F150" s="11">
        <f t="shared" si="17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21.6" customHeight="1" x14ac:dyDescent="0.25">
      <c r="A151" s="12">
        <v>132</v>
      </c>
      <c r="B151" s="64" t="s">
        <v>39</v>
      </c>
      <c r="C151" s="58" t="s">
        <v>128</v>
      </c>
      <c r="D151" s="63">
        <v>200</v>
      </c>
      <c r="E151" s="10"/>
      <c r="F151" s="11">
        <f t="shared" si="17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133</v>
      </c>
      <c r="B152" s="61" t="s">
        <v>127</v>
      </c>
      <c r="C152" s="58" t="s">
        <v>14</v>
      </c>
      <c r="D152" s="45">
        <v>1</v>
      </c>
      <c r="E152" s="10"/>
      <c r="F152" s="11">
        <f t="shared" si="17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134</v>
      </c>
      <c r="B153" s="62" t="s">
        <v>124</v>
      </c>
      <c r="C153" s="58" t="s">
        <v>114</v>
      </c>
      <c r="D153" s="63">
        <v>240</v>
      </c>
      <c r="E153" s="10"/>
      <c r="F153" s="11">
        <f t="shared" ref="F153:F160" si="18">SUM(D153*E153)</f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135</v>
      </c>
      <c r="B154" s="64" t="s">
        <v>56</v>
      </c>
      <c r="C154" s="58" t="s">
        <v>114</v>
      </c>
      <c r="D154" s="63">
        <v>37</v>
      </c>
      <c r="E154" s="10"/>
      <c r="F154" s="11">
        <f t="shared" si="18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136</v>
      </c>
      <c r="B155" s="64" t="s">
        <v>125</v>
      </c>
      <c r="C155" s="58" t="s">
        <v>114</v>
      </c>
      <c r="D155" s="63">
        <v>122</v>
      </c>
      <c r="E155" s="10"/>
      <c r="F155" s="11">
        <f t="shared" si="18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137</v>
      </c>
      <c r="B156" s="64" t="s">
        <v>39</v>
      </c>
      <c r="C156" s="58" t="s">
        <v>128</v>
      </c>
      <c r="D156" s="63">
        <v>455</v>
      </c>
      <c r="E156" s="10"/>
      <c r="F156" s="11">
        <f t="shared" si="18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138</v>
      </c>
      <c r="B157" s="65" t="s">
        <v>120</v>
      </c>
      <c r="C157" s="56" t="s">
        <v>14</v>
      </c>
      <c r="D157" s="45">
        <v>11</v>
      </c>
      <c r="E157" s="10"/>
      <c r="F157" s="11">
        <f t="shared" si="18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10.8" customHeight="1" x14ac:dyDescent="0.25">
      <c r="A158" s="12">
        <v>139</v>
      </c>
      <c r="B158" s="62" t="s">
        <v>121</v>
      </c>
      <c r="C158" s="56" t="s">
        <v>75</v>
      </c>
      <c r="D158" s="45">
        <v>253</v>
      </c>
      <c r="E158" s="10"/>
      <c r="F158" s="11">
        <f t="shared" si="18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140</v>
      </c>
      <c r="B159" s="64" t="s">
        <v>39</v>
      </c>
      <c r="C159" s="56" t="s">
        <v>117</v>
      </c>
      <c r="D159" s="45">
        <v>1210</v>
      </c>
      <c r="E159" s="10"/>
      <c r="F159" s="11">
        <f t="shared" si="18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141</v>
      </c>
      <c r="B160" s="64" t="s">
        <v>122</v>
      </c>
      <c r="C160" s="56" t="s">
        <v>75</v>
      </c>
      <c r="D160" s="45">
        <v>440</v>
      </c>
      <c r="E160" s="10"/>
      <c r="F160" s="11">
        <f t="shared" si="18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21.6" customHeight="1" x14ac:dyDescent="0.25">
      <c r="A161" s="12">
        <v>142</v>
      </c>
      <c r="B161" s="65" t="s">
        <v>129</v>
      </c>
      <c r="C161" s="56" t="s">
        <v>14</v>
      </c>
      <c r="D161" s="45">
        <v>6</v>
      </c>
      <c r="E161" s="10"/>
      <c r="F161" s="11">
        <f t="shared" ref="F161:F175" si="19">SUM(D161*E161)</f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21.6" customHeight="1" x14ac:dyDescent="0.25">
      <c r="A162" s="12">
        <v>143</v>
      </c>
      <c r="B162" s="62" t="s">
        <v>130</v>
      </c>
      <c r="C162" s="56" t="s">
        <v>75</v>
      </c>
      <c r="D162" s="45">
        <v>96</v>
      </c>
      <c r="E162" s="10"/>
      <c r="F162" s="11">
        <f t="shared" si="19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21.6" customHeight="1" x14ac:dyDescent="0.25">
      <c r="A163" s="12">
        <v>144</v>
      </c>
      <c r="B163" s="64" t="s">
        <v>39</v>
      </c>
      <c r="C163" s="56" t="s">
        <v>117</v>
      </c>
      <c r="D163" s="45">
        <v>444</v>
      </c>
      <c r="E163" s="10"/>
      <c r="F163" s="11">
        <f t="shared" si="19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21.6" customHeight="1" x14ac:dyDescent="0.25">
      <c r="A164" s="12">
        <v>145</v>
      </c>
      <c r="B164" s="64" t="s">
        <v>122</v>
      </c>
      <c r="C164" s="56" t="s">
        <v>75</v>
      </c>
      <c r="D164" s="45">
        <v>156</v>
      </c>
      <c r="E164" s="10"/>
      <c r="F164" s="11">
        <f t="shared" si="19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21.6" customHeight="1" x14ac:dyDescent="0.25">
      <c r="A165" s="12">
        <v>146</v>
      </c>
      <c r="B165" s="65" t="s">
        <v>139</v>
      </c>
      <c r="C165" s="56" t="s">
        <v>14</v>
      </c>
      <c r="D165" s="45">
        <v>1</v>
      </c>
      <c r="E165" s="10"/>
      <c r="F165" s="11">
        <f t="shared" si="19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147</v>
      </c>
      <c r="B166" s="62" t="s">
        <v>140</v>
      </c>
      <c r="C166" s="56" t="s">
        <v>75</v>
      </c>
      <c r="D166" s="45">
        <v>260</v>
      </c>
      <c r="E166" s="10"/>
      <c r="F166" s="11">
        <f t="shared" si="19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148</v>
      </c>
      <c r="B167" s="64" t="s">
        <v>39</v>
      </c>
      <c r="C167" s="56" t="s">
        <v>117</v>
      </c>
      <c r="D167" s="45">
        <v>720</v>
      </c>
      <c r="E167" s="10"/>
      <c r="F167" s="11">
        <f t="shared" si="19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21.6" customHeight="1" x14ac:dyDescent="0.25">
      <c r="A168" s="12">
        <v>149</v>
      </c>
      <c r="B168" s="64" t="s">
        <v>125</v>
      </c>
      <c r="C168" s="56" t="s">
        <v>75</v>
      </c>
      <c r="D168" s="45">
        <v>225</v>
      </c>
      <c r="E168" s="10"/>
      <c r="F168" s="11">
        <f t="shared" si="19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21.6" customHeight="1" x14ac:dyDescent="0.25">
      <c r="A169" s="12">
        <v>150</v>
      </c>
      <c r="B169" s="64" t="s">
        <v>56</v>
      </c>
      <c r="C169" s="56" t="s">
        <v>75</v>
      </c>
      <c r="D169" s="45">
        <v>68</v>
      </c>
      <c r="E169" s="10"/>
      <c r="F169" s="11">
        <f t="shared" si="19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21.6" customHeight="1" x14ac:dyDescent="0.25">
      <c r="A170" s="12">
        <v>151</v>
      </c>
      <c r="B170" s="65" t="s">
        <v>131</v>
      </c>
      <c r="C170" s="56" t="s">
        <v>14</v>
      </c>
      <c r="D170" s="45">
        <v>1</v>
      </c>
      <c r="E170" s="10"/>
      <c r="F170" s="11">
        <f t="shared" si="19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21.6" customHeight="1" x14ac:dyDescent="0.25">
      <c r="A171" s="12">
        <v>152</v>
      </c>
      <c r="B171" s="62" t="s">
        <v>132</v>
      </c>
      <c r="C171" s="56" t="s">
        <v>75</v>
      </c>
      <c r="D171" s="45">
        <v>8</v>
      </c>
      <c r="E171" s="10"/>
      <c r="F171" s="11">
        <f t="shared" si="19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21.6" customHeight="1" x14ac:dyDescent="0.25">
      <c r="A172" s="12">
        <v>153</v>
      </c>
      <c r="B172" s="64" t="s">
        <v>39</v>
      </c>
      <c r="C172" s="56" t="s">
        <v>117</v>
      </c>
      <c r="D172" s="45">
        <v>50</v>
      </c>
      <c r="E172" s="10"/>
      <c r="F172" s="11">
        <f t="shared" si="19"/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21.6" customHeight="1" x14ac:dyDescent="0.25">
      <c r="A173" s="12">
        <v>154</v>
      </c>
      <c r="B173" s="64" t="s">
        <v>55</v>
      </c>
      <c r="C173" s="56" t="s">
        <v>75</v>
      </c>
      <c r="D173" s="45">
        <v>10</v>
      </c>
      <c r="E173" s="10"/>
      <c r="F173" s="11">
        <f t="shared" si="19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21.6" customHeight="1" x14ac:dyDescent="0.25">
      <c r="A174" s="12">
        <v>155</v>
      </c>
      <c r="B174" s="64" t="s">
        <v>56</v>
      </c>
      <c r="C174" s="56" t="s">
        <v>75</v>
      </c>
      <c r="D174" s="45">
        <v>5</v>
      </c>
      <c r="E174" s="10"/>
      <c r="F174" s="11">
        <f t="shared" si="19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21.6" customHeight="1" x14ac:dyDescent="0.25">
      <c r="A175" s="12">
        <v>156</v>
      </c>
      <c r="B175" s="26" t="s">
        <v>37</v>
      </c>
      <c r="C175" s="33" t="s">
        <v>44</v>
      </c>
      <c r="D175" s="32">
        <v>3</v>
      </c>
      <c r="E175" s="10"/>
      <c r="F175" s="11">
        <f t="shared" si="19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0.8" customHeight="1" x14ac:dyDescent="0.25">
      <c r="A176" s="12">
        <v>157</v>
      </c>
      <c r="B176" s="26" t="s">
        <v>35</v>
      </c>
      <c r="C176" s="34" t="s">
        <v>44</v>
      </c>
      <c r="D176" s="32">
        <v>3</v>
      </c>
      <c r="E176" s="10"/>
      <c r="F176" s="11">
        <f t="shared" si="17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21.6" customHeight="1" x14ac:dyDescent="0.25">
      <c r="A177" s="12">
        <v>158</v>
      </c>
      <c r="B177" s="26" t="s">
        <v>36</v>
      </c>
      <c r="C177" s="34" t="s">
        <v>44</v>
      </c>
      <c r="D177" s="32">
        <v>3</v>
      </c>
      <c r="E177" s="10"/>
      <c r="F177" s="11">
        <f>SUM(D177*E177)</f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25" customFormat="1" ht="12.6" customHeight="1" x14ac:dyDescent="0.25">
      <c r="A178" s="77" t="s">
        <v>22</v>
      </c>
      <c r="B178" s="78"/>
      <c r="C178" s="78"/>
      <c r="D178" s="78"/>
      <c r="E178" s="78"/>
      <c r="F178" s="79"/>
      <c r="G178" s="24"/>
      <c r="H178" s="24"/>
    </row>
    <row r="179" spans="1:47" s="25" customFormat="1" ht="10.8" customHeight="1" x14ac:dyDescent="0.25">
      <c r="A179" s="12">
        <v>159</v>
      </c>
      <c r="B179" s="26" t="s">
        <v>33</v>
      </c>
      <c r="C179" s="18" t="s">
        <v>25</v>
      </c>
      <c r="D179" s="27">
        <v>3</v>
      </c>
      <c r="E179" s="28"/>
      <c r="F179" s="11">
        <f t="shared" ref="F179:F180" si="20">SUM(D179*E179)</f>
        <v>0</v>
      </c>
      <c r="G179" s="24"/>
      <c r="H179" s="24"/>
    </row>
    <row r="180" spans="1:47" s="25" customFormat="1" ht="10.8" customHeight="1" x14ac:dyDescent="0.25">
      <c r="A180" s="12">
        <v>160</v>
      </c>
      <c r="B180" s="26" t="s">
        <v>34</v>
      </c>
      <c r="C180" s="18" t="s">
        <v>26</v>
      </c>
      <c r="D180" s="29">
        <v>0.91</v>
      </c>
      <c r="E180" s="28"/>
      <c r="F180" s="11">
        <f t="shared" si="20"/>
        <v>0</v>
      </c>
      <c r="G180" s="24"/>
    </row>
    <row r="181" spans="1:47" s="4" customFormat="1" ht="12.6" customHeight="1" thickBot="1" x14ac:dyDescent="0.3">
      <c r="A181" s="72" t="s">
        <v>65</v>
      </c>
      <c r="B181" s="73"/>
      <c r="C181" s="73"/>
      <c r="D181" s="73"/>
      <c r="E181" s="74"/>
      <c r="F181" s="23">
        <f>SUM(F132:F180)</f>
        <v>0</v>
      </c>
      <c r="G181" s="1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</row>
    <row r="182" spans="1:47" s="4" customFormat="1" ht="12.6" customHeight="1" x14ac:dyDescent="0.25">
      <c r="A182" s="69" t="s">
        <v>66</v>
      </c>
      <c r="B182" s="75"/>
      <c r="C182" s="75"/>
      <c r="D182" s="75"/>
      <c r="E182" s="75"/>
      <c r="F182" s="76"/>
      <c r="G182" s="1"/>
      <c r="H182" s="1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</row>
    <row r="183" spans="1:47" s="4" customFormat="1" ht="21.6" customHeight="1" x14ac:dyDescent="0.25">
      <c r="A183" s="12">
        <v>161</v>
      </c>
      <c r="B183" s="55" t="s">
        <v>112</v>
      </c>
      <c r="C183" s="56" t="s">
        <v>15</v>
      </c>
      <c r="D183" s="45">
        <v>361</v>
      </c>
      <c r="E183" s="10"/>
      <c r="F183" s="11">
        <f t="shared" ref="F183:F219" si="21">SUM(D183*E183)</f>
        <v>0</v>
      </c>
      <c r="G183" s="1"/>
      <c r="H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47" s="4" customFormat="1" ht="10.8" customHeight="1" x14ac:dyDescent="0.25">
      <c r="A184" s="12">
        <v>162</v>
      </c>
      <c r="B184" s="55" t="s">
        <v>54</v>
      </c>
      <c r="C184" s="56" t="s">
        <v>14</v>
      </c>
      <c r="D184" s="45">
        <v>4</v>
      </c>
      <c r="E184" s="10"/>
      <c r="F184" s="11">
        <f t="shared" si="21"/>
        <v>0</v>
      </c>
      <c r="G184" s="1"/>
      <c r="H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47" s="4" customFormat="1" ht="10.8" customHeight="1" x14ac:dyDescent="0.25">
      <c r="A185" s="12">
        <v>163</v>
      </c>
      <c r="B185" s="57" t="s">
        <v>113</v>
      </c>
      <c r="C185" s="58" t="s">
        <v>114</v>
      </c>
      <c r="D185" s="45">
        <v>505</v>
      </c>
      <c r="E185" s="10"/>
      <c r="F185" s="11">
        <f t="shared" si="21"/>
        <v>0</v>
      </c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47" s="4" customFormat="1" ht="10.8" customHeight="1" x14ac:dyDescent="0.25">
      <c r="A186" s="12">
        <v>164</v>
      </c>
      <c r="B186" s="57" t="s">
        <v>141</v>
      </c>
      <c r="C186" s="58" t="s">
        <v>27</v>
      </c>
      <c r="D186" s="45">
        <v>80</v>
      </c>
      <c r="E186" s="10"/>
      <c r="F186" s="11">
        <f t="shared" si="21"/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47" s="4" customFormat="1" ht="21.6" customHeight="1" x14ac:dyDescent="0.25">
      <c r="A187" s="12">
        <v>165</v>
      </c>
      <c r="B187" s="57" t="s">
        <v>133</v>
      </c>
      <c r="C187" s="58" t="s">
        <v>27</v>
      </c>
      <c r="D187" s="45">
        <v>410</v>
      </c>
      <c r="E187" s="10"/>
      <c r="F187" s="11">
        <f t="shared" si="21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21.6" customHeight="1" x14ac:dyDescent="0.25">
      <c r="A188" s="12">
        <v>166</v>
      </c>
      <c r="B188" s="57" t="s">
        <v>142</v>
      </c>
      <c r="C188" s="58" t="s">
        <v>27</v>
      </c>
      <c r="D188" s="45">
        <v>453.38</v>
      </c>
      <c r="E188" s="10"/>
      <c r="F188" s="11">
        <f t="shared" si="21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10.8" customHeight="1" x14ac:dyDescent="0.25">
      <c r="A189" s="12">
        <v>167</v>
      </c>
      <c r="B189" s="57" t="s">
        <v>115</v>
      </c>
      <c r="C189" s="58" t="s">
        <v>46</v>
      </c>
      <c r="D189" s="45">
        <v>2527</v>
      </c>
      <c r="E189" s="10"/>
      <c r="F189" s="11">
        <f t="shared" si="21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10.8" customHeight="1" x14ac:dyDescent="0.25">
      <c r="A190" s="12">
        <v>168</v>
      </c>
      <c r="B190" s="57" t="s">
        <v>116</v>
      </c>
      <c r="C190" s="58" t="s">
        <v>27</v>
      </c>
      <c r="D190" s="54">
        <v>1368.38</v>
      </c>
      <c r="E190" s="10"/>
      <c r="F190" s="11">
        <f t="shared" si="21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21.6" customHeight="1" x14ac:dyDescent="0.25">
      <c r="A191" s="12">
        <v>169</v>
      </c>
      <c r="B191" s="59" t="s">
        <v>38</v>
      </c>
      <c r="C191" s="56" t="s">
        <v>117</v>
      </c>
      <c r="D191" s="45">
        <v>1869</v>
      </c>
      <c r="E191" s="10"/>
      <c r="F191" s="11">
        <f t="shared" si="21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21.6" customHeight="1" x14ac:dyDescent="0.25">
      <c r="A192" s="12">
        <v>170</v>
      </c>
      <c r="B192" s="55" t="s">
        <v>118</v>
      </c>
      <c r="C192" s="56" t="s">
        <v>75</v>
      </c>
      <c r="D192" s="45">
        <v>585</v>
      </c>
      <c r="E192" s="10"/>
      <c r="F192" s="11">
        <f t="shared" si="21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21.6" customHeight="1" x14ac:dyDescent="0.25">
      <c r="A193" s="12">
        <v>171</v>
      </c>
      <c r="B193" s="55" t="s">
        <v>119</v>
      </c>
      <c r="C193" s="56" t="s">
        <v>75</v>
      </c>
      <c r="D193" s="45">
        <v>18</v>
      </c>
      <c r="E193" s="10"/>
      <c r="F193" s="11">
        <f t="shared" si="21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172</v>
      </c>
      <c r="B194" s="60" t="s">
        <v>57</v>
      </c>
      <c r="C194" s="56" t="s">
        <v>75</v>
      </c>
      <c r="D194" s="45">
        <v>175</v>
      </c>
      <c r="E194" s="10"/>
      <c r="F194" s="11">
        <f t="shared" si="21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10.8" customHeight="1" x14ac:dyDescent="0.25">
      <c r="A195" s="12">
        <v>173</v>
      </c>
      <c r="B195" s="67" t="s">
        <v>135</v>
      </c>
      <c r="C195" s="56" t="s">
        <v>14</v>
      </c>
      <c r="D195" s="45">
        <v>1</v>
      </c>
      <c r="E195" s="10"/>
      <c r="F195" s="11">
        <f t="shared" si="21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21.6" customHeight="1" x14ac:dyDescent="0.25">
      <c r="A196" s="12">
        <v>174</v>
      </c>
      <c r="B196" s="64" t="s">
        <v>39</v>
      </c>
      <c r="C196" s="56" t="s">
        <v>117</v>
      </c>
      <c r="D196" s="45">
        <v>67.2</v>
      </c>
      <c r="E196" s="10"/>
      <c r="F196" s="11">
        <f t="shared" si="21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21.6" customHeight="1" x14ac:dyDescent="0.25">
      <c r="A197" s="12">
        <v>175</v>
      </c>
      <c r="B197" s="64" t="s">
        <v>137</v>
      </c>
      <c r="C197" s="56" t="s">
        <v>75</v>
      </c>
      <c r="D197" s="45">
        <v>17</v>
      </c>
      <c r="E197" s="10"/>
      <c r="F197" s="11">
        <f t="shared" si="21"/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4" customFormat="1" ht="21.6" customHeight="1" x14ac:dyDescent="0.25">
      <c r="A198" s="12">
        <v>176</v>
      </c>
      <c r="B198" s="64" t="s">
        <v>56</v>
      </c>
      <c r="C198" s="56" t="s">
        <v>75</v>
      </c>
      <c r="D198" s="45">
        <v>6</v>
      </c>
      <c r="E198" s="10"/>
      <c r="F198" s="11">
        <f t="shared" si="21"/>
        <v>0</v>
      </c>
      <c r="G198" s="1"/>
      <c r="H198" s="1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</row>
    <row r="199" spans="1:47" s="4" customFormat="1" ht="21.6" customHeight="1" x14ac:dyDescent="0.25">
      <c r="A199" s="12">
        <v>177</v>
      </c>
      <c r="B199" s="65" t="s">
        <v>120</v>
      </c>
      <c r="C199" s="56" t="s">
        <v>14</v>
      </c>
      <c r="D199" s="45">
        <v>1</v>
      </c>
      <c r="E199" s="10"/>
      <c r="F199" s="11">
        <f t="shared" si="21"/>
        <v>0</v>
      </c>
      <c r="G199" s="1"/>
      <c r="H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47" s="4" customFormat="1" ht="10.8" customHeight="1" x14ac:dyDescent="0.25">
      <c r="A200" s="12">
        <v>178</v>
      </c>
      <c r="B200" s="62" t="s">
        <v>121</v>
      </c>
      <c r="C200" s="56" t="s">
        <v>75</v>
      </c>
      <c r="D200" s="45">
        <v>23</v>
      </c>
      <c r="E200" s="10"/>
      <c r="F200" s="11">
        <f t="shared" si="21"/>
        <v>0</v>
      </c>
      <c r="G200" s="1"/>
      <c r="H200" s="1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</row>
    <row r="201" spans="1:47" s="4" customFormat="1" ht="21.6" customHeight="1" x14ac:dyDescent="0.25">
      <c r="A201" s="12">
        <v>179</v>
      </c>
      <c r="B201" s="64" t="s">
        <v>39</v>
      </c>
      <c r="C201" s="56" t="s">
        <v>117</v>
      </c>
      <c r="D201" s="45">
        <v>110</v>
      </c>
      <c r="E201" s="10"/>
      <c r="F201" s="11">
        <f t="shared" si="21"/>
        <v>0</v>
      </c>
      <c r="G201" s="1"/>
      <c r="H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21.6" customHeight="1" x14ac:dyDescent="0.25">
      <c r="A202" s="12">
        <v>180</v>
      </c>
      <c r="B202" s="64" t="s">
        <v>122</v>
      </c>
      <c r="C202" s="56" t="s">
        <v>75</v>
      </c>
      <c r="D202" s="45">
        <v>40</v>
      </c>
      <c r="E202" s="10"/>
      <c r="F202" s="11">
        <f t="shared" si="21"/>
        <v>0</v>
      </c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181</v>
      </c>
      <c r="B203" s="65" t="s">
        <v>129</v>
      </c>
      <c r="C203" s="56" t="s">
        <v>14</v>
      </c>
      <c r="D203" s="45">
        <v>2</v>
      </c>
      <c r="E203" s="10"/>
      <c r="F203" s="11">
        <f t="shared" si="21"/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21.6" customHeight="1" x14ac:dyDescent="0.25">
      <c r="A204" s="12">
        <v>182</v>
      </c>
      <c r="B204" s="62" t="s">
        <v>130</v>
      </c>
      <c r="C204" s="56" t="s">
        <v>75</v>
      </c>
      <c r="D204" s="45">
        <v>32</v>
      </c>
      <c r="E204" s="10"/>
      <c r="F204" s="11">
        <f t="shared" si="21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21.6" customHeight="1" x14ac:dyDescent="0.25">
      <c r="A205" s="12">
        <v>183</v>
      </c>
      <c r="B205" s="64" t="s">
        <v>39</v>
      </c>
      <c r="C205" s="56" t="s">
        <v>117</v>
      </c>
      <c r="D205" s="45">
        <v>148</v>
      </c>
      <c r="E205" s="10"/>
      <c r="F205" s="11">
        <f t="shared" si="21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4" customFormat="1" ht="21.6" customHeight="1" x14ac:dyDescent="0.25">
      <c r="A206" s="12">
        <v>184</v>
      </c>
      <c r="B206" s="64" t="s">
        <v>122</v>
      </c>
      <c r="C206" s="56" t="s">
        <v>75</v>
      </c>
      <c r="D206" s="45">
        <v>52</v>
      </c>
      <c r="E206" s="10"/>
      <c r="F206" s="11">
        <f t="shared" si="21"/>
        <v>0</v>
      </c>
      <c r="G206" s="1"/>
      <c r="H206" s="1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</row>
    <row r="207" spans="1:47" s="4" customFormat="1" ht="21.6" customHeight="1" x14ac:dyDescent="0.25">
      <c r="A207" s="12">
        <v>185</v>
      </c>
      <c r="B207" s="65" t="s">
        <v>143</v>
      </c>
      <c r="C207" s="56" t="s">
        <v>14</v>
      </c>
      <c r="D207" s="45">
        <v>1</v>
      </c>
      <c r="E207" s="10"/>
      <c r="F207" s="11">
        <f t="shared" si="21"/>
        <v>0</v>
      </c>
      <c r="G207" s="1"/>
      <c r="H207" s="1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</row>
    <row r="208" spans="1:47" s="4" customFormat="1" ht="21.6" customHeight="1" x14ac:dyDescent="0.25">
      <c r="A208" s="12">
        <v>186</v>
      </c>
      <c r="B208" s="62" t="s">
        <v>124</v>
      </c>
      <c r="C208" s="56" t="s">
        <v>75</v>
      </c>
      <c r="D208" s="45">
        <v>320</v>
      </c>
      <c r="E208" s="10"/>
      <c r="F208" s="11">
        <f t="shared" si="21"/>
        <v>0</v>
      </c>
      <c r="G208" s="1"/>
      <c r="H208" s="1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</row>
    <row r="209" spans="1:47" s="4" customFormat="1" ht="21.6" customHeight="1" x14ac:dyDescent="0.25">
      <c r="A209" s="12">
        <v>187</v>
      </c>
      <c r="B209" s="64" t="s">
        <v>39</v>
      </c>
      <c r="C209" s="56" t="s">
        <v>117</v>
      </c>
      <c r="D209" s="45">
        <v>545</v>
      </c>
      <c r="E209" s="10"/>
      <c r="F209" s="11">
        <f t="shared" si="21"/>
        <v>0</v>
      </c>
      <c r="G209" s="1"/>
      <c r="H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47" s="4" customFormat="1" ht="21.6" customHeight="1" x14ac:dyDescent="0.25">
      <c r="A210" s="12">
        <v>188</v>
      </c>
      <c r="B210" s="64" t="s">
        <v>125</v>
      </c>
      <c r="C210" s="56" t="s">
        <v>75</v>
      </c>
      <c r="D210" s="45">
        <v>170</v>
      </c>
      <c r="E210" s="10"/>
      <c r="F210" s="11">
        <f t="shared" si="21"/>
        <v>0</v>
      </c>
      <c r="G210" s="1"/>
      <c r="H210" s="1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</row>
    <row r="211" spans="1:47" s="4" customFormat="1" ht="21.6" customHeight="1" x14ac:dyDescent="0.25">
      <c r="A211" s="12">
        <v>189</v>
      </c>
      <c r="B211" s="64" t="s">
        <v>56</v>
      </c>
      <c r="C211" s="56" t="s">
        <v>75</v>
      </c>
      <c r="D211" s="45">
        <v>55</v>
      </c>
      <c r="E211" s="10"/>
      <c r="F211" s="11">
        <f t="shared" ref="F211:F216" si="22">SUM(D211*E211)</f>
        <v>0</v>
      </c>
      <c r="G211" s="1"/>
      <c r="H211" s="1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</row>
    <row r="212" spans="1:47" s="4" customFormat="1" ht="21.6" customHeight="1" x14ac:dyDescent="0.25">
      <c r="A212" s="12">
        <v>190</v>
      </c>
      <c r="B212" s="65" t="s">
        <v>144</v>
      </c>
      <c r="C212" s="56" t="s">
        <v>14</v>
      </c>
      <c r="D212" s="45">
        <v>1</v>
      </c>
      <c r="E212" s="10"/>
      <c r="F212" s="11">
        <f t="shared" si="22"/>
        <v>0</v>
      </c>
      <c r="G212" s="1"/>
      <c r="H212" s="1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</row>
    <row r="213" spans="1:47" s="4" customFormat="1" ht="21.6" customHeight="1" x14ac:dyDescent="0.25">
      <c r="A213" s="12">
        <v>191</v>
      </c>
      <c r="B213" s="62" t="s">
        <v>145</v>
      </c>
      <c r="C213" s="56" t="s">
        <v>75</v>
      </c>
      <c r="D213" s="45">
        <v>50</v>
      </c>
      <c r="E213" s="10"/>
      <c r="F213" s="11">
        <f t="shared" si="22"/>
        <v>0</v>
      </c>
      <c r="G213" s="1"/>
      <c r="H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47" s="4" customFormat="1" ht="21.6" customHeight="1" x14ac:dyDescent="0.25">
      <c r="A214" s="12">
        <v>192</v>
      </c>
      <c r="B214" s="64" t="s">
        <v>39</v>
      </c>
      <c r="C214" s="56" t="s">
        <v>117</v>
      </c>
      <c r="D214" s="45">
        <v>420</v>
      </c>
      <c r="E214" s="10"/>
      <c r="F214" s="11">
        <f t="shared" si="22"/>
        <v>0</v>
      </c>
      <c r="G214" s="1"/>
      <c r="H214" s="1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</row>
    <row r="215" spans="1:47" s="4" customFormat="1" ht="21.6" customHeight="1" x14ac:dyDescent="0.25">
      <c r="A215" s="12">
        <v>193</v>
      </c>
      <c r="B215" s="64" t="s">
        <v>125</v>
      </c>
      <c r="C215" s="56" t="s">
        <v>75</v>
      </c>
      <c r="D215" s="45">
        <v>130</v>
      </c>
      <c r="E215" s="10"/>
      <c r="F215" s="11">
        <f t="shared" si="22"/>
        <v>0</v>
      </c>
      <c r="G215" s="1"/>
      <c r="H215" s="1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</row>
    <row r="216" spans="1:47" s="4" customFormat="1" ht="21.6" customHeight="1" x14ac:dyDescent="0.25">
      <c r="A216" s="12">
        <v>194</v>
      </c>
      <c r="B216" s="64" t="s">
        <v>56</v>
      </c>
      <c r="C216" s="56" t="s">
        <v>75</v>
      </c>
      <c r="D216" s="45">
        <v>40</v>
      </c>
      <c r="E216" s="10"/>
      <c r="F216" s="11">
        <f t="shared" si="22"/>
        <v>0</v>
      </c>
      <c r="G216" s="1"/>
      <c r="H216" s="1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</row>
    <row r="217" spans="1:47" s="4" customFormat="1" ht="21.6" customHeight="1" x14ac:dyDescent="0.25">
      <c r="A217" s="12">
        <v>195</v>
      </c>
      <c r="B217" s="26" t="s">
        <v>37</v>
      </c>
      <c r="C217" s="33" t="s">
        <v>44</v>
      </c>
      <c r="D217" s="32">
        <v>1</v>
      </c>
      <c r="E217" s="10"/>
      <c r="F217" s="11">
        <f t="shared" si="21"/>
        <v>0</v>
      </c>
      <c r="G217" s="1"/>
      <c r="H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47" s="4" customFormat="1" ht="10.8" customHeight="1" x14ac:dyDescent="0.25">
      <c r="A218" s="12">
        <v>196</v>
      </c>
      <c r="B218" s="26" t="s">
        <v>35</v>
      </c>
      <c r="C218" s="34" t="s">
        <v>44</v>
      </c>
      <c r="D218" s="32">
        <v>1</v>
      </c>
      <c r="E218" s="10"/>
      <c r="F218" s="11">
        <f t="shared" si="21"/>
        <v>0</v>
      </c>
      <c r="G218" s="1"/>
      <c r="H218" s="1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</row>
    <row r="219" spans="1:47" s="4" customFormat="1" ht="21.6" customHeight="1" x14ac:dyDescent="0.25">
      <c r="A219" s="12">
        <v>197</v>
      </c>
      <c r="B219" s="26" t="s">
        <v>36</v>
      </c>
      <c r="C219" s="34" t="s">
        <v>44</v>
      </c>
      <c r="D219" s="32">
        <v>2</v>
      </c>
      <c r="E219" s="10"/>
      <c r="F219" s="11">
        <f t="shared" si="21"/>
        <v>0</v>
      </c>
      <c r="G219" s="1"/>
      <c r="H219" s="1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</row>
    <row r="220" spans="1:47" s="25" customFormat="1" ht="12.6" customHeight="1" x14ac:dyDescent="0.25">
      <c r="A220" s="77" t="s">
        <v>22</v>
      </c>
      <c r="B220" s="78"/>
      <c r="C220" s="78"/>
      <c r="D220" s="78"/>
      <c r="E220" s="78"/>
      <c r="F220" s="79"/>
      <c r="G220" s="24"/>
      <c r="H220" s="24"/>
    </row>
    <row r="221" spans="1:47" s="25" customFormat="1" ht="10.8" customHeight="1" x14ac:dyDescent="0.25">
      <c r="A221" s="12">
        <v>198</v>
      </c>
      <c r="B221" s="26" t="s">
        <v>33</v>
      </c>
      <c r="C221" s="18" t="s">
        <v>25</v>
      </c>
      <c r="D221" s="27">
        <v>2</v>
      </c>
      <c r="E221" s="28"/>
      <c r="F221" s="11">
        <f t="shared" ref="F221:F222" si="23">SUM(D221*E221)</f>
        <v>0</v>
      </c>
      <c r="G221" s="24"/>
      <c r="H221" s="24"/>
    </row>
    <row r="222" spans="1:47" s="25" customFormat="1" ht="10.8" customHeight="1" x14ac:dyDescent="0.25">
      <c r="A222" s="12">
        <v>199</v>
      </c>
      <c r="B222" s="26" t="s">
        <v>34</v>
      </c>
      <c r="C222" s="18" t="s">
        <v>26</v>
      </c>
      <c r="D222" s="29">
        <v>0.14000000000000001</v>
      </c>
      <c r="E222" s="28"/>
      <c r="F222" s="11">
        <f t="shared" si="23"/>
        <v>0</v>
      </c>
      <c r="G222" s="24"/>
    </row>
    <row r="223" spans="1:47" s="4" customFormat="1" ht="12.6" customHeight="1" thickBot="1" x14ac:dyDescent="0.3">
      <c r="A223" s="72" t="s">
        <v>67</v>
      </c>
      <c r="B223" s="73"/>
      <c r="C223" s="73"/>
      <c r="D223" s="73"/>
      <c r="E223" s="74"/>
      <c r="F223" s="23">
        <f>SUM(F183:F222)</f>
        <v>0</v>
      </c>
      <c r="G223" s="1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</row>
    <row r="224" spans="1:47" s="4" customFormat="1" ht="12.6" customHeight="1" x14ac:dyDescent="0.25">
      <c r="A224" s="69" t="s">
        <v>68</v>
      </c>
      <c r="B224" s="75"/>
      <c r="C224" s="75"/>
      <c r="D224" s="75"/>
      <c r="E224" s="75"/>
      <c r="F224" s="76"/>
      <c r="G224" s="1"/>
      <c r="H224" s="1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</row>
    <row r="225" spans="1:47" s="4" customFormat="1" ht="21.6" customHeight="1" x14ac:dyDescent="0.25">
      <c r="A225" s="12">
        <v>200</v>
      </c>
      <c r="B225" s="55" t="s">
        <v>112</v>
      </c>
      <c r="C225" s="56" t="s">
        <v>15</v>
      </c>
      <c r="D225" s="45">
        <v>436</v>
      </c>
      <c r="E225" s="10"/>
      <c r="F225" s="11">
        <f t="shared" ref="F225:F240" si="24">SUM(D225*E225)</f>
        <v>0</v>
      </c>
      <c r="G225" s="1"/>
      <c r="H225" s="1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</row>
    <row r="226" spans="1:47" s="4" customFormat="1" ht="10.8" customHeight="1" x14ac:dyDescent="0.25">
      <c r="A226" s="12">
        <v>201</v>
      </c>
      <c r="B226" s="55" t="s">
        <v>54</v>
      </c>
      <c r="C226" s="56" t="s">
        <v>14</v>
      </c>
      <c r="D226" s="45">
        <v>5</v>
      </c>
      <c r="E226" s="10"/>
      <c r="F226" s="11">
        <f t="shared" si="24"/>
        <v>0</v>
      </c>
      <c r="G226" s="1"/>
      <c r="H226" s="1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</row>
    <row r="227" spans="1:47" s="4" customFormat="1" ht="10.8" customHeight="1" x14ac:dyDescent="0.25">
      <c r="A227" s="12">
        <v>202</v>
      </c>
      <c r="B227" s="57" t="s">
        <v>113</v>
      </c>
      <c r="C227" s="58" t="s">
        <v>114</v>
      </c>
      <c r="D227" s="45">
        <v>610</v>
      </c>
      <c r="E227" s="10"/>
      <c r="F227" s="11">
        <f t="shared" si="24"/>
        <v>0</v>
      </c>
      <c r="G227" s="1"/>
      <c r="H227" s="1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</row>
    <row r="228" spans="1:47" s="4" customFormat="1" ht="21.6" customHeight="1" x14ac:dyDescent="0.25">
      <c r="A228" s="12">
        <v>203</v>
      </c>
      <c r="B228" s="57" t="s">
        <v>133</v>
      </c>
      <c r="C228" s="58" t="s">
        <v>27</v>
      </c>
      <c r="D228" s="45">
        <v>854</v>
      </c>
      <c r="E228" s="10"/>
      <c r="F228" s="11">
        <f t="shared" si="24"/>
        <v>0</v>
      </c>
      <c r="G228" s="1"/>
      <c r="H228" s="1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</row>
    <row r="229" spans="1:47" s="4" customFormat="1" ht="10.8" customHeight="1" x14ac:dyDescent="0.25">
      <c r="A229" s="12">
        <v>204</v>
      </c>
      <c r="B229" s="57" t="s">
        <v>115</v>
      </c>
      <c r="C229" s="58" t="s">
        <v>46</v>
      </c>
      <c r="D229" s="45">
        <v>3052</v>
      </c>
      <c r="E229" s="10"/>
      <c r="F229" s="11">
        <f t="shared" si="24"/>
        <v>0</v>
      </c>
      <c r="G229" s="1"/>
      <c r="H229" s="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</row>
    <row r="230" spans="1:47" s="4" customFormat="1" ht="10.8" customHeight="1" x14ac:dyDescent="0.25">
      <c r="A230" s="12">
        <v>205</v>
      </c>
      <c r="B230" s="57" t="s">
        <v>116</v>
      </c>
      <c r="C230" s="58" t="s">
        <v>27</v>
      </c>
      <c r="D230" s="54">
        <v>1464</v>
      </c>
      <c r="E230" s="10"/>
      <c r="F230" s="11">
        <f t="shared" si="24"/>
        <v>0</v>
      </c>
      <c r="G230" s="1"/>
      <c r="H230" s="1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</row>
    <row r="231" spans="1:47" s="4" customFormat="1" ht="21.6" customHeight="1" x14ac:dyDescent="0.25">
      <c r="A231" s="12">
        <v>206</v>
      </c>
      <c r="B231" s="59" t="s">
        <v>38</v>
      </c>
      <c r="C231" s="56" t="s">
        <v>117</v>
      </c>
      <c r="D231" s="45">
        <v>2180</v>
      </c>
      <c r="E231" s="10"/>
      <c r="F231" s="11">
        <f t="shared" si="24"/>
        <v>0</v>
      </c>
      <c r="G231" s="1"/>
      <c r="H231" s="1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</row>
    <row r="232" spans="1:47" s="4" customFormat="1" ht="21.6" customHeight="1" x14ac:dyDescent="0.25">
      <c r="A232" s="12">
        <v>207</v>
      </c>
      <c r="B232" s="55" t="s">
        <v>118</v>
      </c>
      <c r="C232" s="56" t="s">
        <v>75</v>
      </c>
      <c r="D232" s="45">
        <v>693</v>
      </c>
      <c r="E232" s="10"/>
      <c r="F232" s="11">
        <f t="shared" si="24"/>
        <v>0</v>
      </c>
      <c r="G232" s="1"/>
      <c r="H232" s="1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</row>
    <row r="233" spans="1:47" s="4" customFormat="1" ht="21.6" customHeight="1" x14ac:dyDescent="0.25">
      <c r="A233" s="12">
        <v>208</v>
      </c>
      <c r="B233" s="55" t="s">
        <v>119</v>
      </c>
      <c r="C233" s="56" t="s">
        <v>75</v>
      </c>
      <c r="D233" s="45">
        <v>22</v>
      </c>
      <c r="E233" s="10"/>
      <c r="F233" s="11">
        <f t="shared" si="24"/>
        <v>0</v>
      </c>
      <c r="G233" s="1"/>
      <c r="H233" s="1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</row>
    <row r="234" spans="1:47" s="4" customFormat="1" ht="21.6" customHeight="1" x14ac:dyDescent="0.25">
      <c r="A234" s="12">
        <v>209</v>
      </c>
      <c r="B234" s="60" t="s">
        <v>57</v>
      </c>
      <c r="C234" s="56" t="s">
        <v>75</v>
      </c>
      <c r="D234" s="45">
        <v>205</v>
      </c>
      <c r="E234" s="10"/>
      <c r="F234" s="11">
        <f t="shared" si="24"/>
        <v>0</v>
      </c>
      <c r="G234" s="1"/>
      <c r="H234" s="1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</row>
    <row r="235" spans="1:47" s="4" customFormat="1" ht="21.6" customHeight="1" x14ac:dyDescent="0.25">
      <c r="A235" s="12">
        <v>210</v>
      </c>
      <c r="B235" s="65" t="s">
        <v>120</v>
      </c>
      <c r="C235" s="56" t="s">
        <v>14</v>
      </c>
      <c r="D235" s="45">
        <v>3</v>
      </c>
      <c r="E235" s="10"/>
      <c r="F235" s="11">
        <f t="shared" si="24"/>
        <v>0</v>
      </c>
      <c r="G235" s="1"/>
      <c r="H235" s="1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</row>
    <row r="236" spans="1:47" s="4" customFormat="1" ht="10.8" customHeight="1" x14ac:dyDescent="0.25">
      <c r="A236" s="12">
        <v>211</v>
      </c>
      <c r="B236" s="62" t="s">
        <v>121</v>
      </c>
      <c r="C236" s="56" t="s">
        <v>75</v>
      </c>
      <c r="D236" s="45">
        <v>69</v>
      </c>
      <c r="E236" s="10"/>
      <c r="F236" s="11">
        <f t="shared" si="24"/>
        <v>0</v>
      </c>
      <c r="G236" s="1"/>
      <c r="H236" s="1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</row>
    <row r="237" spans="1:47" s="4" customFormat="1" ht="21.6" customHeight="1" x14ac:dyDescent="0.25">
      <c r="A237" s="12">
        <v>212</v>
      </c>
      <c r="B237" s="64" t="s">
        <v>39</v>
      </c>
      <c r="C237" s="56" t="s">
        <v>117</v>
      </c>
      <c r="D237" s="45">
        <v>330</v>
      </c>
      <c r="E237" s="10"/>
      <c r="F237" s="11">
        <f t="shared" si="24"/>
        <v>0</v>
      </c>
      <c r="G237" s="1"/>
      <c r="H237" s="1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</row>
    <row r="238" spans="1:47" s="4" customFormat="1" ht="21.6" customHeight="1" x14ac:dyDescent="0.25">
      <c r="A238" s="12">
        <v>213</v>
      </c>
      <c r="B238" s="64" t="s">
        <v>122</v>
      </c>
      <c r="C238" s="56" t="s">
        <v>75</v>
      </c>
      <c r="D238" s="45">
        <v>120</v>
      </c>
      <c r="E238" s="10"/>
      <c r="F238" s="11">
        <f t="shared" si="24"/>
        <v>0</v>
      </c>
      <c r="G238" s="1"/>
      <c r="H238" s="1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</row>
    <row r="239" spans="1:47" s="4" customFormat="1" ht="21.6" customHeight="1" x14ac:dyDescent="0.25">
      <c r="A239" s="12">
        <v>214</v>
      </c>
      <c r="B239" s="65" t="s">
        <v>139</v>
      </c>
      <c r="C239" s="56" t="s">
        <v>14</v>
      </c>
      <c r="D239" s="45">
        <v>1</v>
      </c>
      <c r="E239" s="10"/>
      <c r="F239" s="11">
        <f t="shared" si="24"/>
        <v>0</v>
      </c>
      <c r="G239" s="1"/>
      <c r="H239" s="1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</row>
    <row r="240" spans="1:47" s="4" customFormat="1" ht="21.6" customHeight="1" x14ac:dyDescent="0.25">
      <c r="A240" s="12">
        <v>215</v>
      </c>
      <c r="B240" s="62" t="s">
        <v>140</v>
      </c>
      <c r="C240" s="56" t="s">
        <v>75</v>
      </c>
      <c r="D240" s="45">
        <v>260</v>
      </c>
      <c r="E240" s="10"/>
      <c r="F240" s="11">
        <f t="shared" si="24"/>
        <v>0</v>
      </c>
      <c r="G240" s="1"/>
      <c r="H240" s="1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</row>
    <row r="241" spans="1:195" s="4" customFormat="1" ht="21.6" customHeight="1" x14ac:dyDescent="0.25">
      <c r="A241" s="12">
        <v>216</v>
      </c>
      <c r="B241" s="64" t="s">
        <v>39</v>
      </c>
      <c r="C241" s="56" t="s">
        <v>117</v>
      </c>
      <c r="D241" s="45">
        <v>720</v>
      </c>
      <c r="E241" s="10"/>
      <c r="F241" s="11">
        <f t="shared" ref="F241:F248" si="25">SUM(D241*E241)</f>
        <v>0</v>
      </c>
      <c r="G241" s="1"/>
      <c r="H241" s="1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</row>
    <row r="242" spans="1:195" s="4" customFormat="1" ht="21.6" customHeight="1" x14ac:dyDescent="0.25">
      <c r="A242" s="12">
        <v>217</v>
      </c>
      <c r="B242" s="64" t="s">
        <v>125</v>
      </c>
      <c r="C242" s="56" t="s">
        <v>75</v>
      </c>
      <c r="D242" s="45">
        <v>225</v>
      </c>
      <c r="E242" s="10"/>
      <c r="F242" s="11">
        <f t="shared" si="25"/>
        <v>0</v>
      </c>
      <c r="G242" s="1"/>
      <c r="H242" s="1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</row>
    <row r="243" spans="1:195" s="4" customFormat="1" ht="21.6" customHeight="1" x14ac:dyDescent="0.25">
      <c r="A243" s="12">
        <v>218</v>
      </c>
      <c r="B243" s="64" t="s">
        <v>56</v>
      </c>
      <c r="C243" s="56" t="s">
        <v>75</v>
      </c>
      <c r="D243" s="45">
        <v>68</v>
      </c>
      <c r="E243" s="10"/>
      <c r="F243" s="11">
        <f t="shared" si="25"/>
        <v>0</v>
      </c>
      <c r="G243" s="1"/>
      <c r="H243" s="1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</row>
    <row r="244" spans="1:195" s="4" customFormat="1" ht="21.6" customHeight="1" x14ac:dyDescent="0.25">
      <c r="A244" s="12">
        <v>219</v>
      </c>
      <c r="B244" s="65" t="s">
        <v>126</v>
      </c>
      <c r="C244" s="56" t="s">
        <v>14</v>
      </c>
      <c r="D244" s="45">
        <v>1</v>
      </c>
      <c r="E244" s="10"/>
      <c r="F244" s="11">
        <f t="shared" si="25"/>
        <v>0</v>
      </c>
      <c r="G244" s="1"/>
      <c r="H244" s="1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</row>
    <row r="245" spans="1:195" s="4" customFormat="1" ht="21.6" customHeight="1" x14ac:dyDescent="0.25">
      <c r="A245" s="12">
        <v>220</v>
      </c>
      <c r="B245" s="62" t="s">
        <v>124</v>
      </c>
      <c r="C245" s="56" t="s">
        <v>75</v>
      </c>
      <c r="D245" s="45">
        <v>80</v>
      </c>
      <c r="E245" s="10"/>
      <c r="F245" s="11">
        <f t="shared" si="25"/>
        <v>0</v>
      </c>
      <c r="G245" s="1"/>
      <c r="H245" s="1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</row>
    <row r="246" spans="1:195" s="4" customFormat="1" ht="21.6" customHeight="1" x14ac:dyDescent="0.25">
      <c r="A246" s="12">
        <v>221</v>
      </c>
      <c r="B246" s="64" t="s">
        <v>39</v>
      </c>
      <c r="C246" s="56" t="s">
        <v>117</v>
      </c>
      <c r="D246" s="45">
        <v>190</v>
      </c>
      <c r="E246" s="10"/>
      <c r="F246" s="11">
        <f t="shared" si="25"/>
        <v>0</v>
      </c>
      <c r="G246" s="1"/>
      <c r="H246" s="1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</row>
    <row r="247" spans="1:195" s="4" customFormat="1" ht="21.6" customHeight="1" x14ac:dyDescent="0.25">
      <c r="A247" s="12">
        <v>222</v>
      </c>
      <c r="B247" s="64" t="s">
        <v>125</v>
      </c>
      <c r="C247" s="56" t="s">
        <v>75</v>
      </c>
      <c r="D247" s="45">
        <v>47</v>
      </c>
      <c r="E247" s="10"/>
      <c r="F247" s="11">
        <f t="shared" si="25"/>
        <v>0</v>
      </c>
      <c r="G247" s="1"/>
      <c r="H247" s="1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</row>
    <row r="248" spans="1:195" s="4" customFormat="1" ht="21.6" customHeight="1" x14ac:dyDescent="0.25">
      <c r="A248" s="12">
        <v>223</v>
      </c>
      <c r="B248" s="64" t="s">
        <v>56</v>
      </c>
      <c r="C248" s="56" t="s">
        <v>75</v>
      </c>
      <c r="D248" s="45">
        <v>14</v>
      </c>
      <c r="E248" s="10"/>
      <c r="F248" s="11">
        <f t="shared" si="25"/>
        <v>0</v>
      </c>
      <c r="G248" s="1"/>
      <c r="H248" s="1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</row>
    <row r="249" spans="1:195" s="4" customFormat="1" ht="21.6" customHeight="1" x14ac:dyDescent="0.25">
      <c r="A249" s="12">
        <v>224</v>
      </c>
      <c r="B249" s="26" t="s">
        <v>37</v>
      </c>
      <c r="C249" s="33" t="s">
        <v>44</v>
      </c>
      <c r="D249" s="32">
        <v>1</v>
      </c>
      <c r="E249" s="10"/>
      <c r="F249" s="11">
        <f>SUM(D249*E249)</f>
        <v>0</v>
      </c>
      <c r="G249" s="1"/>
      <c r="H249" s="1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</row>
    <row r="250" spans="1:195" s="4" customFormat="1" ht="10.8" customHeight="1" x14ac:dyDescent="0.25">
      <c r="A250" s="12">
        <v>225</v>
      </c>
      <c r="B250" s="26" t="s">
        <v>35</v>
      </c>
      <c r="C250" s="34" t="s">
        <v>44</v>
      </c>
      <c r="D250" s="32">
        <v>1</v>
      </c>
      <c r="E250" s="10"/>
      <c r="F250" s="11">
        <f>SUM(D250*E250)</f>
        <v>0</v>
      </c>
      <c r="G250" s="1"/>
      <c r="H250" s="1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</row>
    <row r="251" spans="1:195" s="25" customFormat="1" ht="12.6" customHeight="1" x14ac:dyDescent="0.25">
      <c r="A251" s="69" t="s">
        <v>22</v>
      </c>
      <c r="B251" s="70"/>
      <c r="C251" s="70"/>
      <c r="D251" s="70"/>
      <c r="E251" s="70"/>
      <c r="F251" s="71"/>
      <c r="G251" s="24"/>
      <c r="H251" s="24"/>
    </row>
    <row r="252" spans="1:195" s="25" customFormat="1" ht="10.8" customHeight="1" x14ac:dyDescent="0.25">
      <c r="A252" s="12">
        <v>226</v>
      </c>
      <c r="B252" s="26" t="s">
        <v>33</v>
      </c>
      <c r="C252" s="18" t="s">
        <v>25</v>
      </c>
      <c r="D252" s="27">
        <v>1</v>
      </c>
      <c r="E252" s="28"/>
      <c r="F252" s="11">
        <f t="shared" ref="F252:F253" si="26">SUM(D252*E252)</f>
        <v>0</v>
      </c>
      <c r="G252" s="24"/>
      <c r="H252" s="24"/>
    </row>
    <row r="253" spans="1:195" s="25" customFormat="1" ht="10.8" customHeight="1" x14ac:dyDescent="0.25">
      <c r="A253" s="12">
        <v>227</v>
      </c>
      <c r="B253" s="26" t="s">
        <v>34</v>
      </c>
      <c r="C253" s="18" t="s">
        <v>26</v>
      </c>
      <c r="D253" s="29">
        <v>0.18</v>
      </c>
      <c r="E253" s="28"/>
      <c r="F253" s="11">
        <f t="shared" si="26"/>
        <v>0</v>
      </c>
      <c r="G253" s="24"/>
    </row>
    <row r="254" spans="1:195" s="4" customFormat="1" ht="12.6" customHeight="1" thickBot="1" x14ac:dyDescent="0.3">
      <c r="A254" s="72" t="s">
        <v>69</v>
      </c>
      <c r="B254" s="73"/>
      <c r="C254" s="73"/>
      <c r="D254" s="73"/>
      <c r="E254" s="74"/>
      <c r="F254" s="23">
        <f>SUM(F225:F253)</f>
        <v>0</v>
      </c>
      <c r="G254" s="1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</row>
    <row r="255" spans="1:195" ht="15" customHeight="1" x14ac:dyDescent="0.25">
      <c r="A255" s="8"/>
      <c r="C255" s="98" t="s">
        <v>2</v>
      </c>
      <c r="D255" s="99"/>
      <c r="E255" s="100">
        <f>+F254+F223+F181+F130+F95+F65</f>
        <v>0</v>
      </c>
      <c r="F255" s="101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  <c r="EE255" s="16"/>
      <c r="EF255" s="16"/>
      <c r="EG255" s="16"/>
      <c r="EH255" s="16"/>
      <c r="EI255" s="16"/>
      <c r="EJ255" s="16"/>
      <c r="EK255" s="16"/>
      <c r="EL255" s="16"/>
      <c r="EM255" s="16"/>
      <c r="EN255" s="16"/>
      <c r="EO255" s="16"/>
      <c r="EP255" s="16"/>
      <c r="EQ255" s="16"/>
      <c r="ER255" s="16"/>
      <c r="ES255" s="16"/>
      <c r="ET255" s="16"/>
      <c r="EU255" s="16"/>
      <c r="EV255" s="16"/>
      <c r="EW255" s="16"/>
      <c r="EX255" s="16"/>
      <c r="EY255" s="16"/>
      <c r="EZ255" s="16"/>
      <c r="FA255" s="16"/>
      <c r="FB255" s="16"/>
      <c r="FC255" s="16"/>
      <c r="FD255" s="16"/>
      <c r="FE255" s="16"/>
      <c r="FF255" s="16"/>
      <c r="FG255" s="16"/>
      <c r="FH255" s="16"/>
      <c r="FI255" s="16"/>
      <c r="FJ255" s="16"/>
      <c r="FK255" s="16"/>
      <c r="FL255" s="16"/>
      <c r="FM255" s="16"/>
      <c r="FN255" s="16"/>
      <c r="FO255" s="16"/>
      <c r="FP255" s="16"/>
      <c r="FQ255" s="16"/>
      <c r="FR255" s="16"/>
      <c r="FS255" s="16"/>
      <c r="FT255" s="16"/>
      <c r="FU255" s="16"/>
      <c r="FV255" s="16"/>
      <c r="FW255" s="16"/>
      <c r="FX255" s="16"/>
      <c r="FY255" s="16"/>
      <c r="FZ255" s="16"/>
      <c r="GA255" s="16"/>
      <c r="GB255" s="16"/>
      <c r="GC255" s="16"/>
      <c r="GD255" s="16"/>
      <c r="GE255" s="16"/>
      <c r="GF255" s="16"/>
      <c r="GG255" s="16"/>
      <c r="GH255" s="16"/>
      <c r="GI255" s="16"/>
      <c r="GJ255" s="16"/>
      <c r="GK255" s="16"/>
      <c r="GL255" s="16"/>
      <c r="GM255" s="16"/>
    </row>
    <row r="256" spans="1:195" ht="15" customHeight="1" x14ac:dyDescent="0.25">
      <c r="A256" s="8"/>
      <c r="C256" s="102" t="s">
        <v>8</v>
      </c>
      <c r="D256" s="103"/>
      <c r="E256" s="104">
        <f>E255*0.2</f>
        <v>0</v>
      </c>
      <c r="F256" s="105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  <c r="EE256" s="16"/>
      <c r="EF256" s="16"/>
      <c r="EG256" s="16"/>
      <c r="EH256" s="16"/>
      <c r="EI256" s="16"/>
      <c r="EJ256" s="16"/>
      <c r="EK256" s="16"/>
      <c r="EL256" s="16"/>
      <c r="EM256" s="16"/>
      <c r="EN256" s="16"/>
      <c r="EO256" s="16"/>
      <c r="EP256" s="16"/>
      <c r="EQ256" s="16"/>
      <c r="ER256" s="16"/>
      <c r="ES256" s="16"/>
      <c r="ET256" s="16"/>
      <c r="EU256" s="16"/>
      <c r="EV256" s="16"/>
      <c r="EW256" s="16"/>
      <c r="EX256" s="16"/>
      <c r="EY256" s="16"/>
      <c r="EZ256" s="16"/>
      <c r="FA256" s="16"/>
      <c r="FB256" s="16"/>
      <c r="FC256" s="16"/>
      <c r="FD256" s="16"/>
      <c r="FE256" s="16"/>
      <c r="FF256" s="16"/>
      <c r="FG256" s="16"/>
      <c r="FH256" s="16"/>
      <c r="FI256" s="16"/>
      <c r="FJ256" s="16"/>
      <c r="FK256" s="16"/>
      <c r="FL256" s="16"/>
      <c r="FM256" s="16"/>
      <c r="FN256" s="16"/>
      <c r="FO256" s="16"/>
      <c r="FP256" s="16"/>
      <c r="FQ256" s="16"/>
      <c r="FR256" s="16"/>
      <c r="FS256" s="16"/>
      <c r="FT256" s="16"/>
      <c r="FU256" s="16"/>
      <c r="FV256" s="16"/>
      <c r="FW256" s="16"/>
      <c r="FX256" s="16"/>
      <c r="FY256" s="16"/>
      <c r="FZ256" s="16"/>
      <c r="GA256" s="16"/>
      <c r="GB256" s="16"/>
      <c r="GC256" s="16"/>
      <c r="GD256" s="16"/>
      <c r="GE256" s="16"/>
      <c r="GF256" s="16"/>
      <c r="GG256" s="16"/>
      <c r="GH256" s="16"/>
      <c r="GI256" s="16"/>
      <c r="GJ256" s="16"/>
      <c r="GK256" s="16"/>
      <c r="GL256" s="16"/>
      <c r="GM256" s="16"/>
    </row>
    <row r="257" spans="1:195" ht="15" customHeight="1" thickBot="1" x14ac:dyDescent="0.3">
      <c r="A257" s="14"/>
      <c r="C257" s="106" t="s">
        <v>0</v>
      </c>
      <c r="D257" s="107"/>
      <c r="E257" s="108">
        <f>E255+E256</f>
        <v>0</v>
      </c>
      <c r="F257" s="109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  <c r="EE257" s="16"/>
      <c r="EF257" s="16"/>
      <c r="EG257" s="16"/>
      <c r="EH257" s="16"/>
      <c r="EI257" s="16"/>
      <c r="EJ257" s="16"/>
      <c r="EK257" s="16"/>
      <c r="EL257" s="16"/>
      <c r="EM257" s="16"/>
      <c r="EN257" s="16"/>
      <c r="EO257" s="16"/>
      <c r="EP257" s="16"/>
      <c r="EQ257" s="16"/>
      <c r="ER257" s="16"/>
      <c r="ES257" s="16"/>
      <c r="ET257" s="16"/>
      <c r="EU257" s="16"/>
      <c r="EV257" s="16"/>
      <c r="EW257" s="16"/>
      <c r="EX257" s="16"/>
      <c r="EY257" s="16"/>
      <c r="EZ257" s="16"/>
      <c r="FA257" s="16"/>
      <c r="FB257" s="16"/>
      <c r="FC257" s="16"/>
      <c r="FD257" s="16"/>
      <c r="FE257" s="16"/>
      <c r="FF257" s="16"/>
      <c r="FG257" s="16"/>
      <c r="FH257" s="16"/>
      <c r="FI257" s="16"/>
      <c r="FJ257" s="16"/>
      <c r="FK257" s="16"/>
      <c r="FL257" s="16"/>
      <c r="FM257" s="16"/>
      <c r="FN257" s="16"/>
      <c r="FO257" s="16"/>
      <c r="FP257" s="16"/>
      <c r="FQ257" s="16"/>
      <c r="FR257" s="16"/>
      <c r="FS257" s="16"/>
      <c r="FT257" s="16"/>
      <c r="FU257" s="16"/>
      <c r="FV257" s="16"/>
      <c r="FW257" s="16"/>
      <c r="FX257" s="16"/>
      <c r="FY257" s="16"/>
      <c r="FZ257" s="16"/>
      <c r="GA257" s="16"/>
      <c r="GB257" s="16"/>
      <c r="GC257" s="16"/>
      <c r="GD257" s="16"/>
      <c r="GE257" s="16"/>
      <c r="GF257" s="16"/>
      <c r="GG257" s="16"/>
      <c r="GH257" s="16"/>
      <c r="GI257" s="16"/>
      <c r="GJ257" s="16"/>
      <c r="GK257" s="16"/>
      <c r="GL257" s="16"/>
      <c r="GM257" s="16"/>
    </row>
    <row r="258" spans="1:195" s="16" customFormat="1" ht="12.75" customHeight="1" x14ac:dyDescent="0.25">
      <c r="A258" s="83" t="s">
        <v>9</v>
      </c>
      <c r="B258" s="83"/>
      <c r="C258" s="83"/>
      <c r="D258" s="83"/>
      <c r="E258" s="83"/>
      <c r="F258" s="83"/>
    </row>
    <row r="259" spans="1:195" s="16" customFormat="1" ht="12.75" customHeight="1" x14ac:dyDescent="0.25">
      <c r="A259" s="83" t="s">
        <v>10</v>
      </c>
      <c r="B259" s="83"/>
      <c r="C259" s="83"/>
      <c r="D259" s="83"/>
      <c r="E259" s="83"/>
      <c r="F259" s="83"/>
    </row>
    <row r="260" spans="1:195" s="16" customFormat="1" ht="12.75" customHeight="1" x14ac:dyDescent="0.25">
      <c r="A260" s="83" t="s">
        <v>11</v>
      </c>
      <c r="B260" s="83"/>
      <c r="C260" s="83"/>
      <c r="D260" s="83"/>
      <c r="E260" s="83"/>
      <c r="F260" s="83"/>
    </row>
    <row r="261" spans="1:195" s="16" customFormat="1" ht="12.75" customHeight="1" x14ac:dyDescent="0.25">
      <c r="A261" s="3"/>
      <c r="B261" s="83" t="s">
        <v>12</v>
      </c>
      <c r="C261" s="83"/>
      <c r="D261" s="83"/>
      <c r="E261" s="83"/>
      <c r="F261" s="83"/>
    </row>
    <row r="262" spans="1:195" s="16" customFormat="1" ht="12.75" customHeight="1" x14ac:dyDescent="0.25">
      <c r="A262" s="83" t="s">
        <v>30</v>
      </c>
      <c r="B262" s="83"/>
      <c r="C262" s="83"/>
      <c r="D262" s="83"/>
      <c r="E262" s="83"/>
      <c r="F262" s="83"/>
    </row>
    <row r="263" spans="1:195" s="16" customFormat="1" ht="12.75" customHeight="1" x14ac:dyDescent="0.25">
      <c r="A263" s="83" t="s">
        <v>20</v>
      </c>
      <c r="B263" s="83"/>
      <c r="C263" s="83"/>
      <c r="D263" s="83"/>
      <c r="E263" s="83"/>
      <c r="F263" s="83"/>
    </row>
    <row r="264" spans="1:195" s="16" customFormat="1" ht="12.75" customHeight="1" x14ac:dyDescent="0.25">
      <c r="A264" s="83" t="s">
        <v>19</v>
      </c>
      <c r="B264" s="83"/>
      <c r="C264" s="83"/>
      <c r="D264" s="83"/>
      <c r="E264" s="83"/>
      <c r="F264" s="83"/>
    </row>
    <row r="265" spans="1:195" s="16" customFormat="1" ht="12.75" customHeight="1" x14ac:dyDescent="0.25">
      <c r="A265" s="3"/>
      <c r="B265" s="83" t="s">
        <v>17</v>
      </c>
      <c r="C265" s="83"/>
      <c r="D265" s="83"/>
      <c r="E265" s="83"/>
      <c r="F265" s="83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</row>
    <row r="266" spans="1:195" s="16" customFormat="1" ht="12.75" customHeight="1" x14ac:dyDescent="0.25">
      <c r="A266" s="83" t="s">
        <v>31</v>
      </c>
      <c r="B266" s="83"/>
      <c r="C266" s="83"/>
      <c r="D266" s="83"/>
      <c r="E266" s="83"/>
      <c r="F266" s="83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</row>
    <row r="267" spans="1:195" s="16" customFormat="1" ht="12.75" customHeight="1" x14ac:dyDescent="0.25">
      <c r="A267" s="3"/>
      <c r="B267" s="83" t="s">
        <v>32</v>
      </c>
      <c r="C267" s="83"/>
      <c r="D267" s="83"/>
      <c r="E267" s="83"/>
      <c r="F267" s="83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</row>
    <row r="268" spans="1:195" s="16" customFormat="1" x14ac:dyDescent="0.25">
      <c r="A268" s="83" t="s">
        <v>21</v>
      </c>
      <c r="B268" s="83"/>
      <c r="C268" s="83"/>
      <c r="D268" s="83"/>
      <c r="E268" s="83"/>
      <c r="F268" s="83"/>
    </row>
    <row r="269" spans="1:195" s="16" customFormat="1" x14ac:dyDescent="0.25">
      <c r="A269" s="3"/>
      <c r="B269" s="83" t="s">
        <v>28</v>
      </c>
      <c r="C269" s="83"/>
      <c r="D269" s="83"/>
      <c r="E269" s="83"/>
      <c r="F269" s="83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 s="2"/>
      <c r="GM269" s="2"/>
    </row>
    <row r="270" spans="1:195" s="16" customFormat="1" x14ac:dyDescent="0.25">
      <c r="A270" s="3"/>
      <c r="B270" s="83" t="s">
        <v>29</v>
      </c>
      <c r="C270" s="83"/>
      <c r="D270" s="83"/>
      <c r="E270" s="83"/>
      <c r="F270" s="83"/>
    </row>
  </sheetData>
  <mergeCells count="46">
    <mergeCell ref="A259:F259"/>
    <mergeCell ref="A258:F258"/>
    <mergeCell ref="A264:F264"/>
    <mergeCell ref="A263:F263"/>
    <mergeCell ref="A262:F262"/>
    <mergeCell ref="B261:F261"/>
    <mergeCell ref="A260:F260"/>
    <mergeCell ref="A95:E95"/>
    <mergeCell ref="A92:F92"/>
    <mergeCell ref="A61:F61"/>
    <mergeCell ref="A66:F66"/>
    <mergeCell ref="A9:F9"/>
    <mergeCell ref="A35:F35"/>
    <mergeCell ref="B270:F270"/>
    <mergeCell ref="B269:F269"/>
    <mergeCell ref="A268:F268"/>
    <mergeCell ref="B267:F267"/>
    <mergeCell ref="A266:F266"/>
    <mergeCell ref="B265:F265"/>
    <mergeCell ref="A1:F1"/>
    <mergeCell ref="A5:A7"/>
    <mergeCell ref="B5:B7"/>
    <mergeCell ref="C5:C7"/>
    <mergeCell ref="D5:D6"/>
    <mergeCell ref="E5:E7"/>
    <mergeCell ref="F5:F7"/>
    <mergeCell ref="C255:D255"/>
    <mergeCell ref="E255:F255"/>
    <mergeCell ref="C256:D256"/>
    <mergeCell ref="E256:F256"/>
    <mergeCell ref="C257:D257"/>
    <mergeCell ref="E257:F257"/>
    <mergeCell ref="A8:F8"/>
    <mergeCell ref="A65:E65"/>
    <mergeCell ref="A96:F96"/>
    <mergeCell ref="A127:F127"/>
    <mergeCell ref="A130:E130"/>
    <mergeCell ref="A131:F131"/>
    <mergeCell ref="A178:F178"/>
    <mergeCell ref="A251:F251"/>
    <mergeCell ref="A254:E254"/>
    <mergeCell ref="A181:E181"/>
    <mergeCell ref="A182:F182"/>
    <mergeCell ref="A220:F220"/>
    <mergeCell ref="A223:E223"/>
    <mergeCell ref="A224:F224"/>
  </mergeCells>
  <phoneticPr fontId="2" type="noConversion"/>
  <conditionalFormatting sqref="A61">
    <cfRule type="cellIs" dxfId="15" priority="262" stopIfTrue="1" operator="equal">
      <formula>0</formula>
    </cfRule>
  </conditionalFormatting>
  <conditionalFormatting sqref="A92">
    <cfRule type="cellIs" dxfId="14" priority="171" stopIfTrue="1" operator="equal">
      <formula>0</formula>
    </cfRule>
  </conditionalFormatting>
  <conditionalFormatting sqref="A127">
    <cfRule type="cellIs" dxfId="13" priority="32" stopIfTrue="1" operator="equal">
      <formula>0</formula>
    </cfRule>
  </conditionalFormatting>
  <conditionalFormatting sqref="A178">
    <cfRule type="cellIs" dxfId="12" priority="30" stopIfTrue="1" operator="equal">
      <formula>0</formula>
    </cfRule>
  </conditionalFormatting>
  <conditionalFormatting sqref="A220">
    <cfRule type="cellIs" dxfId="11" priority="28" stopIfTrue="1" operator="equal">
      <formula>0</formula>
    </cfRule>
  </conditionalFormatting>
  <conditionalFormatting sqref="A251">
    <cfRule type="cellIs" dxfId="10" priority="26" stopIfTrue="1" operator="equal">
      <formula>0</formula>
    </cfRule>
  </conditionalFormatting>
  <conditionalFormatting sqref="B75">
    <cfRule type="cellIs" dxfId="9" priority="6" stopIfTrue="1" operator="equal">
      <formula>0</formula>
    </cfRule>
  </conditionalFormatting>
  <conditionalFormatting sqref="B105">
    <cfRule type="cellIs" dxfId="8" priority="5" stopIfTrue="1" operator="equal">
      <formula>0</formula>
    </cfRule>
  </conditionalFormatting>
  <conditionalFormatting sqref="B139">
    <cfRule type="cellIs" dxfId="7" priority="4" stopIfTrue="1" operator="equal">
      <formula>0</formula>
    </cfRule>
  </conditionalFormatting>
  <conditionalFormatting sqref="B142">
    <cfRule type="cellIs" dxfId="6" priority="3" stopIfTrue="1" operator="equal">
      <formula>0</formula>
    </cfRule>
  </conditionalFormatting>
  <conditionalFormatting sqref="B194">
    <cfRule type="cellIs" dxfId="5" priority="2" stopIfTrue="1" operator="equal">
      <formula>0</formula>
    </cfRule>
  </conditionalFormatting>
  <conditionalFormatting sqref="B234">
    <cfRule type="cellIs" dxfId="4" priority="1" stopIfTrue="1" operator="equal">
      <formula>0</formula>
    </cfRule>
  </conditionalFormatting>
  <conditionalFormatting sqref="D11:D15 C13:C15 D22">
    <cfRule type="cellIs" dxfId="3" priority="63" stopIfTrue="1" operator="equal">
      <formula>0</formula>
    </cfRule>
  </conditionalFormatting>
  <conditionalFormatting sqref="D24:D34">
    <cfRule type="cellIs" dxfId="2" priority="61" stopIfTrue="1" operator="equal">
      <formula>0</formula>
    </cfRule>
  </conditionalFormatting>
  <conditionalFormatting sqref="D36:D46">
    <cfRule type="cellIs" dxfId="1" priority="10" stopIfTrue="1" operator="equal">
      <formula>0</formula>
    </cfRule>
  </conditionalFormatting>
  <conditionalFormatting sqref="D53:D60">
    <cfRule type="cellIs" dxfId="0" priority="9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5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2023-08-24T12:58:01Z</dcterms:modified>
</cp:coreProperties>
</file>